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<sst xmlns="http://schemas.openxmlformats.org/spreadsheetml/2006/main" count="113" uniqueCount="113">
  <si>
    <t>Школа</t>
  </si>
  <si>
    <t xml:space="preserve">МАОУ "Инженерно-экономический лицей"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</si>
  <si>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</si>
  <si>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</si>
  <si>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</si>
  <si>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</si>
  <si>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</si>
  <si>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Ю.А. Ярышкина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</si>
  <si>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</si>
  <si>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</si>
  <si>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</si>
  <si>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</si>
  <si>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</si>
  <si>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</si>
  <si>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</si>
  <si>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</si>
  <si>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</si>
  <si>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</si>
  <si>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</si>
  <si>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</si>
  <si>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</si>
  <si>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</si>
  <si>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</si>
  <si>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</si>
  <si>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</si>
  <si>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</si>
  <si>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</si>
  <si>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</si>
  <si>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рисовая с маслом</t>
  </si>
  <si>
    <t xml:space="preserve">Каша пшеничная с маслом</t>
  </si>
  <si>
    <t xml:space="preserve">Запеканка из творога с джемом </t>
  </si>
  <si>
    <t>закуска</t>
  </si>
  <si>
    <t xml:space="preserve">Бутерброд с сыром </t>
  </si>
  <si>
    <t xml:space="preserve">Бутерброд с мясом </t>
  </si>
  <si>
    <t xml:space="preserve">Бутерброд с маслом </t>
  </si>
  <si>
    <t xml:space="preserve">гор. напиток</t>
  </si>
  <si>
    <t xml:space="preserve">Чай с сахаром </t>
  </si>
  <si>
    <t xml:space="preserve">Чай с лимоном </t>
  </si>
  <si>
    <t>хлеб</t>
  </si>
  <si>
    <t>фрукты</t>
  </si>
  <si>
    <t xml:space="preserve">Яблоко </t>
  </si>
  <si>
    <t>итого</t>
  </si>
  <si>
    <t>Обед</t>
  </si>
  <si>
    <t xml:space="preserve">1 блюдо</t>
  </si>
  <si>
    <t xml:space="preserve">Щи из капусты со сметаной</t>
  </si>
  <si>
    <t xml:space="preserve">2 блюдо</t>
  </si>
  <si>
    <t xml:space="preserve">Рагу из свинины </t>
  </si>
  <si>
    <t xml:space="preserve">Плов из птицы </t>
  </si>
  <si>
    <t>гарнир</t>
  </si>
  <si>
    <t>напиток</t>
  </si>
  <si>
    <t xml:space="preserve">хлеб бел.</t>
  </si>
  <si>
    <t xml:space="preserve">хлеб черн.</t>
  </si>
  <si>
    <t xml:space="preserve">Хлеб </t>
  </si>
  <si>
    <t>фрукт</t>
  </si>
  <si>
    <t>яблоко</t>
  </si>
  <si>
    <t xml:space="preserve">Итого за день:</t>
  </si>
  <si>
    <t xml:space="preserve">Биточек мясной</t>
  </si>
  <si>
    <t xml:space="preserve">Птица тушеная в соусе сметанном с томат.пастой </t>
  </si>
  <si>
    <t xml:space="preserve">Жаркое по-домашнему </t>
  </si>
  <si>
    <t xml:space="preserve">Рис отворной с маслом</t>
  </si>
  <si>
    <t xml:space="preserve">Макароны отварные с маслом </t>
  </si>
  <si>
    <t xml:space="preserve">Салат из свежей бел. капусты </t>
  </si>
  <si>
    <t xml:space="preserve">Салат из свеклы отварной </t>
  </si>
  <si>
    <t xml:space="preserve">Салат витаминный</t>
  </si>
  <si>
    <t>гор.напиток</t>
  </si>
  <si>
    <t xml:space="preserve">Компот из сухофруктов </t>
  </si>
  <si>
    <t xml:space="preserve">Суп крестьянский с крупой</t>
  </si>
  <si>
    <t xml:space="preserve">Хлеб пшеничный</t>
  </si>
  <si>
    <t xml:space="preserve">Гуляш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</si>
  <si>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</si>
  <si>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</si>
  <si>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</si>
  <si>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</si>
  <si>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Салат витаминный </t>
  </si>
  <si>
    <t xml:space="preserve">Салат из свежей бел. капусты</t>
  </si>
  <si>
    <t xml:space="preserve">Салат из свеклы с яблоком </t>
  </si>
  <si>
    <t xml:space="preserve">Компот из изюма </t>
  </si>
  <si>
    <t xml:space="preserve">Суп картофельный с горохом </t>
  </si>
  <si>
    <t xml:space="preserve">Котлеты, биточки рубленные</t>
  </si>
  <si>
    <t xml:space="preserve">Минтай запеченный в молочном соусе</t>
  </si>
  <si>
    <t xml:space="preserve">Пюре картофельное  с маслом</t>
  </si>
  <si>
    <t xml:space="preserve">Винегрет овощной</t>
  </si>
  <si>
    <t xml:space="preserve">Суп с вермишелью и картофелем </t>
  </si>
  <si>
    <t xml:space="preserve">Котлеты, биточки рыбные </t>
  </si>
  <si>
    <t xml:space="preserve">Птица тушеная в соусе сметанном с томат. пастой</t>
  </si>
  <si>
    <t xml:space="preserve">Пюре картофельное с маслом </t>
  </si>
  <si>
    <t xml:space="preserve">Рис отварной с маслом </t>
  </si>
  <si>
    <t xml:space="preserve">Салат из свежей бел. Капусты</t>
  </si>
  <si>
    <t xml:space="preserve">Печень по-строгановски </t>
  </si>
  <si>
    <t xml:space="preserve">Котлета рубленная из птицы</t>
  </si>
  <si>
    <t xml:space="preserve">Жаркое по-домашнему</t>
  </si>
  <si>
    <t xml:space="preserve">Борщ с капустой и картофелем и сметаной </t>
  </si>
  <si>
    <t xml:space="preserve">Бутерброд с мясом</t>
  </si>
  <si>
    <t xml:space="preserve">Каша пшенная с маслом</t>
  </si>
  <si>
    <t xml:space="preserve">Каша гречневая с маслом </t>
  </si>
  <si>
    <t xml:space="preserve">Запеканка рисовая с повидлом   </t>
  </si>
  <si>
    <t xml:space="preserve">Щи из капусты со сметаной </t>
  </si>
  <si>
    <t>Плов</t>
  </si>
  <si>
    <t xml:space="preserve">Рассольник с рисом и сметаной </t>
  </si>
  <si>
    <t xml:space="preserve">Тефтели  </t>
  </si>
  <si>
    <t xml:space="preserve">Соус сметанный с томатной пастой</t>
  </si>
  <si>
    <t xml:space="preserve">Гречка рассыпчатая с маслом</t>
  </si>
  <si>
    <t xml:space="preserve">Салат из свеклы с яблоком</t>
  </si>
  <si>
    <t xml:space="preserve">Макароны отварные с маслом</t>
  </si>
  <si>
    <t xml:space="preserve">Рагу овощное </t>
  </si>
  <si>
    <t xml:space="preserve">Борщ с капустой и картофелем и сметаной</t>
  </si>
  <si>
    <t xml:space="preserve">Гречка рассыпчатач с маслом</t>
  </si>
  <si>
    <t xml:space="preserve">хлеб </t>
  </si>
  <si>
    <t xml:space="preserve">Минтай запеченый в молочном соусе </t>
  </si>
  <si>
    <t xml:space="preserve">Пюре картофельное с маслом  </t>
  </si>
  <si>
    <t>Гуляш</t>
  </si>
  <si>
    <t xml:space="preserve">хле черн.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</si>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</sst>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0.0"/>
    <numFmt numFmtId="161" formatCode="0.00;[Red]0.00"/>
  </numFmts>
  <fonts count="16">
    <font>
      <sz val="11.000000"/>
      <color theme="1"/>
      <name val="Calibri"/>
      <scheme val="minor"/>
    </font>
    <font>
      <sz val="8.000000"/>
      <name val="Arial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sz val="10.000000"/>
      <name val="Arial"/>
    </font>
    <font>
      <sz val="8.000000"/>
      <color theme="1"/>
      <name val="Calibri"/>
      <scheme val="minor"/>
    </font>
    <font>
      <i/>
      <sz val="11.000000"/>
      <color theme="1"/>
      <name val="Calibri"/>
      <scheme val="minor"/>
    </font>
    <font>
      <sz val="8.000000"/>
      <color theme="1"/>
      <name val="Arial"/>
    </font>
    <font>
      <b/>
      <sz val="10.000000"/>
      <color rgb="FF2D2D2D"/>
      <name val="Arial"/>
    </font>
    <font>
      <b/>
      <sz val="11.000000"/>
      <color theme="1"/>
      <name val="Calibri"/>
      <scheme val="minor"/>
    </font>
    <font>
      <sz val="10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</fills>
  <borders count="6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none"/>
      <diagonal style="none"/>
    </border>
  </borders>
  <cellStyleXfs count="46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338">
    <xf fontId="0" fillId="0" borderId="0" numFmtId="0" xfId="0"/>
    <xf fontId="2" fillId="0" borderId="0" numFmtId="0" xfId="0" applyFont="1"/>
    <xf fontId="2" fillId="0" borderId="0" numFmtId="0" xfId="0" applyFont="1" applyAlignment="1">
      <alignment horizontal="left"/>
    </xf>
    <xf fontId="2" fillId="0" borderId="0" numFmtId="0" xfId="0" applyFont="1" applyAlignment="1">
      <alignment horizontal="center"/>
    </xf>
    <xf fontId="2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2" fillId="2" borderId="1" numFmtId="0" xfId="0" applyFont="1" applyFill="1" applyBorder="1" applyAlignment="1" applyProtection="1">
      <alignment horizontal="center" wrapText="1"/>
      <protection locked="0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2" fillId="2" borderId="1" numFmtId="0" xfId="0" applyFont="1" applyFill="1" applyBorder="1" applyProtection="1">
      <protection locked="0"/>
    </xf>
    <xf fontId="2" fillId="2" borderId="2" numFmtId="1" xfId="0" applyNumberFormat="1" applyFont="1" applyFill="1" applyBorder="1" applyAlignment="1" applyProtection="1">
      <alignment horizontal="center"/>
      <protection locked="0"/>
    </xf>
    <xf fontId="2" fillId="2" borderId="1" numFmtId="1" xfId="0" applyNumberFormat="1" applyFont="1" applyFill="1" applyBorder="1" applyAlignment="1" applyProtection="1">
      <alignment horizontal="center"/>
      <protection locked="0"/>
    </xf>
    <xf fontId="6" fillId="0" borderId="0" numFmtId="0" xfId="0" applyFont="1" applyAlignment="1">
      <alignment horizontal="center" vertical="top"/>
    </xf>
    <xf fontId="7" fillId="0" borderId="3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8" fillId="0" borderId="4" numFmtId="0" xfId="0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 applyAlignment="1">
      <alignment horizontal="center" vertical="center"/>
    </xf>
    <xf fontId="9" fillId="3" borderId="10" numFmtId="0" xfId="45" applyFont="1" applyFill="1" applyBorder="1" applyAlignment="1">
      <alignment horizontal="left" vertical="top" wrapText="1"/>
    </xf>
    <xf fontId="9" fillId="3" borderId="10" numFmtId="0" xfId="45" applyFont="1" applyFill="1" applyBorder="1" applyAlignment="1">
      <alignment horizontal="center" vertical="top" wrapText="1"/>
    </xf>
    <xf fontId="9" fillId="3" borderId="11" numFmtId="0" xfId="45" applyFont="1" applyFill="1" applyBorder="1" applyAlignment="1">
      <alignment horizontal="center" vertical="center" wrapText="1"/>
    </xf>
    <xf fontId="0" fillId="0" borderId="12" numFmtId="0" xfId="0" applyBorder="1"/>
    <xf fontId="0" fillId="0" borderId="13" numFmtId="0" xfId="0" applyBorder="1" applyAlignment="1">
      <alignment horizontal="center" vertical="center"/>
    </xf>
    <xf fontId="9" fillId="3" borderId="14" numFmtId="0" xfId="45" applyFont="1" applyFill="1" applyBorder="1" applyAlignment="1">
      <alignment horizontal="left" vertical="top" wrapText="1"/>
    </xf>
    <xf fontId="9" fillId="3" borderId="14" numFmtId="0" xfId="45" applyFont="1" applyFill="1" applyBorder="1" applyAlignment="1">
      <alignment horizontal="center" vertical="top" wrapText="1"/>
    </xf>
    <xf fontId="9" fillId="3" borderId="15" numFmtId="0" xfId="45" applyFont="1" applyFill="1" applyBorder="1" applyAlignment="1">
      <alignment horizontal="center" vertical="center" wrapText="1"/>
    </xf>
    <xf fontId="0" fillId="0" borderId="16" numFmtId="0" xfId="0" applyBorder="1" applyAlignment="1">
      <alignment horizontal="center" vertical="center"/>
    </xf>
    <xf fontId="9" fillId="3" borderId="17" numFmtId="0" xfId="45" applyFont="1" applyFill="1" applyBorder="1" applyAlignment="1">
      <alignment horizontal="left" vertical="top" wrapText="1"/>
    </xf>
    <xf fontId="9" fillId="3" borderId="17" numFmtId="0" xfId="45" applyFont="1" applyFill="1" applyBorder="1" applyAlignment="1">
      <alignment horizontal="center" vertical="top" wrapText="1"/>
    </xf>
    <xf fontId="9" fillId="3" borderId="18" numFmtId="0" xfId="45" applyFont="1" applyFill="1" applyBorder="1" applyAlignment="1">
      <alignment horizontal="center" vertical="center" wrapText="1"/>
    </xf>
    <xf fontId="0" fillId="2" borderId="9" numFmtId="0" xfId="0" applyFill="1" applyBorder="1" applyAlignment="1" applyProtection="1">
      <alignment horizontal="center" vertical="center"/>
      <protection locked="0"/>
    </xf>
    <xf fontId="0" fillId="2" borderId="13" numFmtId="0" xfId="0" applyFill="1" applyBorder="1" applyAlignment="1" applyProtection="1">
      <alignment horizontal="center" vertical="center"/>
      <protection locked="0"/>
    </xf>
    <xf fontId="0" fillId="2" borderId="16" numFmtId="0" xfId="0" applyFill="1" applyBorder="1" applyAlignment="1" applyProtection="1">
      <alignment horizontal="center" vertical="center"/>
      <protection locked="0"/>
    </xf>
    <xf fontId="0" fillId="0" borderId="6" numFmtId="0" xfId="0" applyBorder="1"/>
    <xf fontId="9" fillId="3" borderId="19" numFmtId="0" xfId="45" applyFont="1" applyFill="1" applyBorder="1" applyAlignment="1">
      <alignment horizontal="left" vertical="top" wrapText="1"/>
    </xf>
    <xf fontId="9" fillId="3" borderId="19" numFmtId="0" xfId="45" applyFont="1" applyFill="1" applyBorder="1" applyAlignment="1">
      <alignment horizontal="center" vertical="top" wrapText="1"/>
    </xf>
    <xf fontId="0" fillId="0" borderId="3" numFmtId="0" xfId="0" applyBorder="1"/>
    <xf fontId="2" fillId="2" borderId="4" numFmtId="0" xfId="0" applyFont="1" applyFill="1" applyBorder="1" applyAlignment="1" applyProtection="1">
      <alignment horizontal="center" vertical="top" wrapText="1"/>
      <protection locked="0"/>
    </xf>
    <xf fontId="10" fillId="3" borderId="5" numFmtId="0" xfId="17" applyFont="1" applyFill="1" applyBorder="1" applyAlignment="1">
      <alignment horizontal="center" vertical="center"/>
    </xf>
    <xf fontId="0" fillId="2" borderId="2" numFmtId="0" xfId="0" applyFill="1" applyBorder="1" applyProtection="1">
      <protection locked="0"/>
    </xf>
    <xf fontId="2" fillId="2" borderId="2" numFmtId="0" xfId="0" applyFont="1" applyFill="1" applyBorder="1" applyAlignment="1" applyProtection="1">
      <alignment vertical="top" wrapText="1"/>
      <protection locked="0"/>
    </xf>
    <xf fontId="2" fillId="2" borderId="2" numFmtId="0" xfId="0" applyFont="1" applyFill="1" applyBorder="1" applyAlignment="1" applyProtection="1">
      <alignment horizontal="center" vertical="top" wrapText="1"/>
      <protection locked="0"/>
    </xf>
    <xf fontId="2" fillId="2" borderId="20" numFmtId="0" xfId="0" applyFont="1" applyFill="1" applyBorder="1" applyAlignment="1" applyProtection="1">
      <alignment horizontal="center" vertical="top" wrapText="1"/>
      <protection locked="0"/>
    </xf>
    <xf fontId="0" fillId="2" borderId="1" numFmtId="0" xfId="0" applyFill="1" applyBorder="1" applyProtection="1">
      <protection locked="0"/>
    </xf>
    <xf fontId="2" fillId="2" borderId="1" numFmtId="0" xfId="0" applyFont="1" applyFill="1" applyBorder="1" applyAlignment="1" applyProtection="1">
      <alignment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2" fillId="2" borderId="21" numFmtId="0" xfId="0" applyFont="1" applyFill="1" applyBorder="1" applyAlignment="1" applyProtection="1">
      <alignment horizontal="center" vertical="top" wrapText="1"/>
      <protection locked="0"/>
    </xf>
    <xf fontId="2" fillId="0" borderId="2" numFmtId="0" xfId="0" applyFont="1" applyBorder="1" applyAlignment="1">
      <alignment horizontal="center"/>
    </xf>
    <xf fontId="2" fillId="0" borderId="22" numFmtId="0" xfId="0" applyFont="1" applyBorder="1" applyAlignment="1">
      <alignment horizontal="center"/>
    </xf>
    <xf fontId="0" fillId="0" borderId="2" numFmtId="0" xfId="0" applyBorder="1"/>
    <xf fontId="11" fillId="0" borderId="23" numFmtId="0" xfId="0" applyFont="1" applyBorder="1" applyAlignment="1" applyProtection="1">
      <alignment horizontal="right"/>
      <protection locked="0"/>
    </xf>
    <xf fontId="2" fillId="0" borderId="23" numFmtId="0" xfId="0" applyFont="1" applyBorder="1" applyAlignment="1">
      <alignment vertical="top" wrapText="1"/>
    </xf>
    <xf fontId="2" fillId="0" borderId="23" numFmtId="1" xfId="0" applyNumberFormat="1" applyFont="1" applyBorder="1" applyAlignment="1">
      <alignment horizontal="center" vertical="top" wrapText="1"/>
    </xf>
    <xf fontId="2" fillId="0" borderId="23" numFmtId="2" xfId="0" applyNumberFormat="1" applyFont="1" applyBorder="1" applyAlignment="1">
      <alignment horizontal="center" vertical="top" wrapText="1"/>
    </xf>
    <xf fontId="2" fillId="0" borderId="24" numFmtId="0" xfId="0" applyFont="1" applyBorder="1" applyAlignment="1">
      <alignment horizontal="center" vertical="top" wrapText="1"/>
    </xf>
    <xf fontId="2" fillId="0" borderId="23" numFmtId="0" xfId="0" applyFont="1" applyBorder="1" applyAlignment="1">
      <alignment horizontal="center" vertical="top" wrapText="1"/>
    </xf>
    <xf fontId="2" fillId="0" borderId="23" numFmtId="0" xfId="0" applyFont="1" applyBorder="1" applyAlignment="1">
      <alignment horizontal="center"/>
    </xf>
    <xf fontId="0" fillId="0" borderId="25" numFmtId="0" xfId="0" applyBorder="1"/>
    <xf fontId="0" fillId="0" borderId="23" numFmtId="0" xfId="0" applyBorder="1"/>
    <xf fontId="2" fillId="2" borderId="23" numFmtId="0" xfId="0" applyFont="1" applyFill="1" applyBorder="1" applyAlignment="1" applyProtection="1">
      <alignment vertical="top" wrapText="1"/>
      <protection locked="0"/>
    </xf>
    <xf fontId="2" fillId="2" borderId="23" numFmtId="0" xfId="0" applyFont="1" applyFill="1" applyBorder="1" applyAlignment="1" applyProtection="1">
      <alignment horizontal="center" vertical="top" wrapText="1"/>
      <protection locked="0"/>
    </xf>
    <xf fontId="9" fillId="3" borderId="4" numFmtId="0" xfId="45" applyFont="1" applyFill="1" applyBorder="1" applyAlignment="1">
      <alignment horizontal="left" vertical="top" wrapText="1"/>
    </xf>
    <xf fontId="1" fillId="3" borderId="5" numFmtId="2" xfId="43" applyNumberFormat="1" applyFont="1" applyFill="1" applyBorder="1" applyAlignment="1">
      <alignment horizontal="center" vertical="center"/>
    </xf>
    <xf fontId="0" fillId="0" borderId="9" numFmtId="0" xfId="0" applyBorder="1"/>
    <xf fontId="9" fillId="3" borderId="26" numFmtId="0" xfId="45" applyFont="1" applyFill="1" applyBorder="1" applyAlignment="1">
      <alignment horizontal="left" vertical="top" wrapText="1"/>
    </xf>
    <xf fontId="1" fillId="3" borderId="27" numFmtId="2" xfId="43" applyNumberFormat="1" applyFont="1" applyFill="1" applyBorder="1" applyAlignment="1">
      <alignment horizontal="center" vertical="center"/>
    </xf>
    <xf fontId="0" fillId="0" borderId="16" numFmtId="0" xfId="0" applyBorder="1"/>
    <xf fontId="9" fillId="3" borderId="28" numFmtId="0" xfId="45" applyFont="1" applyFill="1" applyBorder="1" applyAlignment="1">
      <alignment horizontal="left" vertical="top" wrapText="1"/>
    </xf>
    <xf fontId="10" fillId="3" borderId="29" numFmtId="0" xfId="17" applyFont="1" applyFill="1" applyBorder="1" applyAlignment="1">
      <alignment horizontal="center" vertical="center"/>
    </xf>
    <xf fontId="9" fillId="3" borderId="6" numFmtId="0" xfId="45" applyFont="1" applyFill="1" applyBorder="1" applyAlignment="1">
      <alignment horizontal="left" vertical="top" wrapText="1"/>
    </xf>
    <xf fontId="2" fillId="2" borderId="6" numFmtId="0" xfId="0" applyFont="1" applyFill="1" applyBorder="1" applyAlignment="1" applyProtection="1">
      <alignment horizontal="center" vertical="top" wrapText="1"/>
      <protection locked="0"/>
    </xf>
    <xf fontId="12" fillId="3" borderId="27" numFmtId="0" xfId="17" applyFont="1" applyFill="1" applyBorder="1" applyAlignment="1">
      <alignment horizontal="center" vertical="center"/>
    </xf>
    <xf fontId="12" fillId="3" borderId="29" numFmtId="0" xfId="17" applyFont="1" applyFill="1" applyBorder="1" applyAlignment="1">
      <alignment horizontal="center" vertical="center"/>
    </xf>
    <xf fontId="0" fillId="2" borderId="3" numFmtId="0" xfId="0" applyFill="1" applyBorder="1" applyProtection="1">
      <protection locked="0"/>
    </xf>
    <xf fontId="11" fillId="0" borderId="1" numFmtId="0" xfId="0" applyFont="1" applyBorder="1" applyAlignment="1" applyProtection="1">
      <alignment horizontal="right"/>
      <protection locked="0"/>
    </xf>
    <xf fontId="2" fillId="0" borderId="1" numFmtId="0" xfId="0" applyFont="1" applyBorder="1" applyAlignment="1">
      <alignment vertical="top" wrapText="1"/>
    </xf>
    <xf fontId="2" fillId="0" borderId="1" numFmtId="1" xfId="0" applyNumberFormat="1" applyFont="1" applyBorder="1" applyAlignment="1">
      <alignment horizontal="center" vertical="top" wrapText="1"/>
    </xf>
    <xf fontId="2" fillId="0" borderId="1" numFmtId="2" xfId="0" applyNumberFormat="1" applyFont="1" applyBorder="1" applyAlignment="1">
      <alignment horizontal="center" vertical="top" wrapText="1"/>
    </xf>
    <xf fontId="2" fillId="0" borderId="21" numFmtId="0" xfId="0" applyFont="1" applyBorder="1" applyAlignment="1">
      <alignment horizontal="center" vertical="top" wrapText="1"/>
    </xf>
    <xf fontId="2" fillId="4" borderId="16" numFmtId="0" xfId="0" applyFont="1" applyFill="1" applyBorder="1" applyAlignment="1">
      <alignment horizontal="center"/>
    </xf>
    <xf fontId="2" fillId="4" borderId="28" numFmtId="0" xfId="0" applyFont="1" applyFill="1" applyBorder="1" applyAlignment="1">
      <alignment horizontal="center"/>
    </xf>
    <xf fontId="13" fillId="4" borderId="30" numFmtId="0" xfId="0" applyFont="1" applyFill="1" applyBorder="1" applyAlignment="1">
      <alignment horizontal="center" vertical="center" wrapText="1"/>
    </xf>
    <xf fontId="14" fillId="4" borderId="31" numFmtId="0" xfId="0" applyFont="1" applyFill="1" applyBorder="1" applyAlignment="1">
      <alignment horizontal="center" vertical="center" wrapText="1"/>
    </xf>
    <xf fontId="2" fillId="4" borderId="23" numFmtId="0" xfId="0" applyFont="1" applyFill="1" applyBorder="1" applyAlignment="1">
      <alignment vertical="top" wrapText="1"/>
    </xf>
    <xf fontId="2" fillId="4" borderId="23" numFmtId="0" xfId="0" applyFont="1" applyFill="1" applyBorder="1" applyAlignment="1">
      <alignment horizontal="center" vertical="top" wrapText="1"/>
    </xf>
    <xf fontId="2" fillId="4" borderId="23" numFmtId="2" xfId="0" applyNumberFormat="1" applyFont="1" applyFill="1" applyBorder="1" applyAlignment="1">
      <alignment horizontal="center" vertical="top" wrapText="1"/>
    </xf>
    <xf fontId="2" fillId="0" borderId="32" numFmtId="0" xfId="0" applyFont="1" applyBorder="1" applyAlignment="1">
      <alignment horizontal="center"/>
    </xf>
    <xf fontId="2" fillId="0" borderId="33" numFmtId="0" xfId="0" applyFont="1" applyBorder="1" applyAlignment="1">
      <alignment horizontal="center"/>
    </xf>
    <xf fontId="0" fillId="0" borderId="34" numFmtId="0" xfId="0" applyBorder="1"/>
    <xf fontId="0" fillId="0" borderId="35" numFmtId="0" xfId="0" applyBorder="1" applyAlignment="1">
      <alignment vertical="center"/>
    </xf>
    <xf fontId="9" fillId="3" borderId="27" numFmtId="1" xfId="45" applyNumberFormat="1" applyFont="1" applyFill="1" applyBorder="1" applyAlignment="1">
      <alignment horizontal="center" vertical="top" wrapText="1"/>
    </xf>
    <xf fontId="9" fillId="3" borderId="26" numFmtId="2" xfId="45" applyNumberFormat="1" applyFont="1" applyFill="1" applyBorder="1" applyAlignment="1">
      <alignment horizontal="center" vertical="top"/>
    </xf>
    <xf fontId="9" fillId="3" borderId="27" numFmtId="1" xfId="45" applyNumberFormat="1" applyFont="1" applyFill="1" applyBorder="1" applyAlignment="1">
      <alignment horizontal="center" vertical="top"/>
    </xf>
    <xf fontId="9" fillId="3" borderId="36" numFmtId="2" xfId="42" applyNumberFormat="1" applyFont="1" applyFill="1" applyBorder="1" applyAlignment="1">
      <alignment horizontal="center" vertical="top"/>
    </xf>
    <xf fontId="2" fillId="0" borderId="37" numFmtId="0" xfId="0" applyFont="1" applyBorder="1" applyAlignment="1">
      <alignment horizontal="center"/>
    </xf>
    <xf fontId="0" fillId="0" borderId="38" numFmtId="0" xfId="0" applyBorder="1" applyAlignment="1">
      <alignment vertical="center"/>
    </xf>
    <xf fontId="9" fillId="3" borderId="21" numFmtId="1" xfId="45" applyNumberFormat="1" applyFont="1" applyFill="1" applyBorder="1" applyAlignment="1">
      <alignment horizontal="center" vertical="top" wrapText="1"/>
    </xf>
    <xf fontId="9" fillId="3" borderId="1" numFmtId="2" xfId="45" applyNumberFormat="1" applyFont="1" applyFill="1" applyBorder="1" applyAlignment="1">
      <alignment horizontal="center" vertical="top"/>
    </xf>
    <xf fontId="9" fillId="3" borderId="1" numFmtId="160" xfId="45" applyNumberFormat="1" applyFont="1" applyFill="1" applyBorder="1" applyAlignment="1">
      <alignment horizontal="center" vertical="top"/>
    </xf>
    <xf fontId="9" fillId="3" borderId="21" numFmtId="1" xfId="45" applyNumberFormat="1" applyFont="1" applyFill="1" applyBorder="1" applyAlignment="1">
      <alignment horizontal="center" vertical="top"/>
    </xf>
    <xf fontId="15" fillId="3" borderId="39" numFmtId="2" xfId="0" applyNumberFormat="1" applyFont="1" applyFill="1" applyBorder="1" applyAlignment="1">
      <alignment horizontal="center" vertical="top"/>
    </xf>
    <xf fontId="0" fillId="0" borderId="20" numFmtId="0" xfId="0" applyBorder="1" applyAlignment="1">
      <alignment vertical="center"/>
    </xf>
    <xf fontId="9" fillId="3" borderId="29" numFmtId="1" xfId="45" applyNumberFormat="1" applyFont="1" applyFill="1" applyBorder="1" applyAlignment="1">
      <alignment horizontal="center" vertical="top" wrapText="1"/>
    </xf>
    <xf fontId="9" fillId="3" borderId="23" numFmtId="2" xfId="45" applyNumberFormat="1" applyFont="1" applyFill="1" applyBorder="1" applyAlignment="1">
      <alignment horizontal="center" vertical="top"/>
    </xf>
    <xf fontId="9" fillId="3" borderId="24" numFmtId="1" xfId="45" applyNumberFormat="1" applyFont="1" applyFill="1" applyBorder="1" applyAlignment="1">
      <alignment horizontal="center" vertical="top"/>
    </xf>
    <xf fontId="0" fillId="2" borderId="24" numFmtId="0" xfId="0" applyFill="1" applyBorder="1" applyAlignment="1" applyProtection="1">
      <alignment vertical="center"/>
      <protection locked="0"/>
    </xf>
    <xf fontId="9" fillId="3" borderId="9" numFmtId="2" xfId="45" applyNumberFormat="1" applyFont="1" applyFill="1" applyBorder="1" applyAlignment="1">
      <alignment horizontal="center" vertical="top"/>
    </xf>
    <xf fontId="9" fillId="3" borderId="40" numFmtId="1" xfId="45" applyNumberFormat="1" applyFont="1" applyFill="1" applyBorder="1" applyAlignment="1">
      <alignment horizontal="center" vertical="top"/>
    </xf>
    <xf fontId="15" fillId="3" borderId="11" numFmtId="2" xfId="0" applyNumberFormat="1" applyFont="1" applyFill="1" applyBorder="1" applyAlignment="1">
      <alignment horizontal="center" vertical="top"/>
    </xf>
    <xf fontId="9" fillId="3" borderId="16" numFmtId="2" xfId="45" applyNumberFormat="1" applyFont="1" applyFill="1" applyBorder="1" applyAlignment="1">
      <alignment horizontal="center" vertical="top"/>
    </xf>
    <xf fontId="9" fillId="3" borderId="28" numFmtId="2" xfId="45" applyNumberFormat="1" applyFont="1" applyFill="1" applyBorder="1" applyAlignment="1">
      <alignment horizontal="center" vertical="top"/>
    </xf>
    <xf fontId="9" fillId="3" borderId="28" numFmtId="160" xfId="45" applyNumberFormat="1" applyFont="1" applyFill="1" applyBorder="1" applyAlignment="1">
      <alignment horizontal="center" vertical="top"/>
    </xf>
    <xf fontId="9" fillId="3" borderId="30" numFmtId="1" xfId="45" applyNumberFormat="1" applyFont="1" applyFill="1" applyBorder="1" applyAlignment="1">
      <alignment horizontal="center" vertical="top"/>
    </xf>
    <xf fontId="0" fillId="0" borderId="18" numFmtId="0" xfId="0" applyBorder="1" applyAlignment="1">
      <alignment horizontal="center" vertical="top"/>
    </xf>
    <xf fontId="0" fillId="2" borderId="24" numFmtId="0" xfId="0" applyFill="1" applyBorder="1" applyAlignment="1" applyProtection="1">
      <alignment vertical="center" wrapText="1"/>
      <protection locked="0"/>
    </xf>
    <xf fontId="9" fillId="3" borderId="11" numFmtId="2" xfId="42" applyNumberFormat="1" applyFont="1" applyFill="1" applyBorder="1" applyAlignment="1">
      <alignment horizontal="center" vertical="top"/>
    </xf>
    <xf fontId="0" fillId="0" borderId="38" numFmtId="0" xfId="0" applyBorder="1" applyAlignment="1">
      <alignment vertical="center" wrapText="1"/>
    </xf>
    <xf fontId="9" fillId="3" borderId="13" numFmtId="2" xfId="45" applyNumberFormat="1" applyFont="1" applyFill="1" applyBorder="1" applyAlignment="1">
      <alignment horizontal="center" vertical="top"/>
    </xf>
    <xf fontId="9" fillId="3" borderId="41" numFmtId="1" xfId="45" applyNumberFormat="1" applyFont="1" applyFill="1" applyBorder="1" applyAlignment="1">
      <alignment horizontal="center" vertical="top"/>
    </xf>
    <xf fontId="15" fillId="3" borderId="15" numFmtId="2" xfId="0" applyNumberFormat="1" applyFont="1" applyFill="1" applyBorder="1" applyAlignment="1">
      <alignment horizontal="center" vertical="top"/>
    </xf>
    <xf fontId="0" fillId="0" borderId="20" numFmtId="0" xfId="0" applyBorder="1" applyAlignment="1">
      <alignment vertical="center" wrapText="1"/>
    </xf>
    <xf fontId="15" fillId="3" borderId="18" numFmtId="2" xfId="0" applyNumberFormat="1" applyFont="1" applyFill="1" applyBorder="1" applyAlignment="1">
      <alignment horizontal="center" vertical="top"/>
    </xf>
    <xf fontId="0" fillId="0" borderId="24" numFmtId="0" xfId="0" applyBorder="1" applyAlignment="1">
      <alignment vertical="center"/>
    </xf>
    <xf fontId="9" fillId="3" borderId="1" numFmtId="0" xfId="45" applyFont="1" applyFill="1" applyBorder="1" applyAlignment="1">
      <alignment horizontal="center" vertical="top"/>
    </xf>
    <xf fontId="9" fillId="3" borderId="16" numFmtId="160" xfId="45" applyNumberFormat="1" applyFont="1" applyFill="1" applyBorder="1" applyAlignment="1">
      <alignment horizontal="center" vertical="top"/>
    </xf>
    <xf fontId="9" fillId="3" borderId="29" numFmtId="1" xfId="45" applyNumberFormat="1" applyFont="1" applyFill="1" applyBorder="1" applyAlignment="1">
      <alignment horizontal="center" vertical="top"/>
    </xf>
    <xf fontId="15" fillId="3" borderId="42" numFmtId="2" xfId="0" applyNumberFormat="1" applyFont="1" applyFill="1" applyBorder="1" applyAlignment="1">
      <alignment horizontal="center" vertical="top"/>
    </xf>
    <xf fontId="0" fillId="0" borderId="1" numFmtId="0" xfId="0" applyBorder="1"/>
    <xf fontId="9" fillId="3" borderId="43" numFmtId="0" xfId="45" applyFont="1" applyFill="1" applyBorder="1" applyAlignment="1">
      <alignment horizontal="left" vertical="top" wrapText="1"/>
    </xf>
    <xf fontId="9" fillId="3" borderId="5" numFmtId="1" xfId="45" applyNumberFormat="1" applyFont="1" applyFill="1" applyBorder="1" applyAlignment="1">
      <alignment horizontal="center" vertical="top" wrapText="1"/>
    </xf>
    <xf fontId="9" fillId="3" borderId="3" numFmtId="160" xfId="45" applyNumberFormat="1" applyFont="1" applyFill="1" applyBorder="1" applyAlignment="1">
      <alignment horizontal="center" vertical="top"/>
    </xf>
    <xf fontId="9" fillId="3" borderId="4" numFmtId="2" xfId="45" applyNumberFormat="1" applyFont="1" applyFill="1" applyBorder="1" applyAlignment="1">
      <alignment horizontal="center" vertical="top"/>
    </xf>
    <xf fontId="9" fillId="3" borderId="4" numFmtId="1" xfId="45" applyNumberFormat="1" applyFont="1" applyFill="1" applyBorder="1" applyAlignment="1">
      <alignment horizontal="center" vertical="top"/>
    </xf>
    <xf fontId="2" fillId="2" borderId="5" numFmtId="0" xfId="0" applyFont="1" applyFill="1" applyBorder="1" applyAlignment="1" applyProtection="1">
      <alignment horizontal="center" vertical="top" wrapText="1"/>
      <protection locked="0"/>
    </xf>
    <xf fontId="9" fillId="3" borderId="44" numFmtId="2" xfId="41" applyNumberFormat="1" applyFont="1" applyFill="1" applyBorder="1" applyAlignment="1">
      <alignment horizontal="center" vertical="top"/>
    </xf>
    <xf fontId="2" fillId="0" borderId="45" numFmtId="0" xfId="0" applyFont="1" applyBorder="1" applyAlignment="1">
      <alignment horizontal="center"/>
    </xf>
    <xf fontId="2" fillId="0" borderId="1" numFmtId="0" xfId="0" applyFont="1" applyBorder="1" applyAlignment="1">
      <alignment horizontal="center" vertical="top" wrapText="1"/>
    </xf>
    <xf fontId="2" fillId="0" borderId="46" numFmtId="0" xfId="0" applyFont="1" applyBorder="1" applyAlignment="1">
      <alignment horizontal="center"/>
    </xf>
    <xf fontId="2" fillId="3" borderId="0" numFmtId="0" xfId="0" applyFont="1" applyFill="1"/>
    <xf fontId="2" fillId="3" borderId="0" numFmtId="0" xfId="0" applyFont="1" applyFill="1" applyAlignment="1">
      <alignment horizontal="center"/>
    </xf>
    <xf fontId="9" fillId="3" borderId="43" numFmtId="0" xfId="39" applyFont="1" applyFill="1" applyBorder="1" applyAlignment="1">
      <alignment horizontal="left" vertical="top" wrapText="1"/>
    </xf>
    <xf fontId="9" fillId="3" borderId="47" numFmtId="1" xfId="39" applyNumberFormat="1" applyFont="1" applyFill="1" applyBorder="1" applyAlignment="1">
      <alignment horizontal="center" vertical="top" wrapText="1"/>
    </xf>
    <xf fontId="9" fillId="3" borderId="4" numFmtId="2" xfId="39" applyNumberFormat="1" applyFont="1" applyFill="1" applyBorder="1" applyAlignment="1">
      <alignment horizontal="center" vertical="top"/>
    </xf>
    <xf fontId="9" fillId="3" borderId="4" numFmtId="160" xfId="39" applyNumberFormat="1" applyFont="1" applyFill="1" applyBorder="1" applyAlignment="1">
      <alignment horizontal="center" vertical="top"/>
    </xf>
    <xf fontId="9" fillId="3" borderId="48" numFmtId="2" xfId="39" applyNumberFormat="1" applyFont="1" applyFill="1" applyBorder="1" applyAlignment="1">
      <alignment horizontal="center" vertical="top"/>
    </xf>
    <xf fontId="9" fillId="3" borderId="5" numFmtId="1" xfId="42" applyNumberFormat="1" applyFont="1" applyFill="1" applyBorder="1" applyAlignment="1">
      <alignment horizontal="center" vertical="top"/>
    </xf>
    <xf fontId="9" fillId="3" borderId="49" numFmtId="2" xfId="43" applyNumberFormat="1" applyFont="1" applyFill="1" applyBorder="1" applyAlignment="1">
      <alignment horizontal="center" vertical="center"/>
    </xf>
    <xf fontId="0" fillId="0" borderId="24" numFmtId="0" xfId="0" applyBorder="1" applyAlignment="1">
      <alignment horizontal="center" vertical="center"/>
    </xf>
    <xf fontId="9" fillId="3" borderId="40" numFmtId="1" xfId="45" applyNumberFormat="1" applyFont="1" applyFill="1" applyBorder="1" applyAlignment="1">
      <alignment horizontal="center" vertical="top" wrapText="1"/>
    </xf>
    <xf fontId="9" fillId="3" borderId="50" numFmtId="2" xfId="45" applyNumberFormat="1" applyFont="1" applyFill="1" applyBorder="1" applyAlignment="1">
      <alignment horizontal="center" vertical="top"/>
    </xf>
    <xf fontId="0" fillId="0" borderId="38" numFmtId="0" xfId="0" applyBorder="1" applyAlignment="1">
      <alignment horizontal="center" vertical="center"/>
    </xf>
    <xf fontId="9" fillId="3" borderId="41" numFmtId="1" xfId="45" applyNumberFormat="1" applyFont="1" applyFill="1" applyBorder="1" applyAlignment="1">
      <alignment horizontal="center" vertical="top" wrapText="1"/>
    </xf>
    <xf fontId="9" fillId="3" borderId="51" numFmtId="2" xfId="45" applyNumberFormat="1" applyFont="1" applyFill="1" applyBorder="1" applyAlignment="1">
      <alignment horizontal="center" vertical="top"/>
    </xf>
    <xf fontId="0" fillId="0" borderId="20" numFmtId="0" xfId="0" applyBorder="1" applyAlignment="1">
      <alignment horizontal="center" vertical="center"/>
    </xf>
    <xf fontId="9" fillId="3" borderId="30" numFmtId="1" xfId="45" applyNumberFormat="1" applyFont="1" applyFill="1" applyBorder="1" applyAlignment="1">
      <alignment horizontal="center" vertical="top" wrapText="1"/>
    </xf>
    <xf fontId="9" fillId="3" borderId="52" numFmtId="2" xfId="45" applyNumberFormat="1" applyFont="1" applyFill="1" applyBorder="1" applyAlignment="1">
      <alignment horizontal="center" vertical="top"/>
    </xf>
    <xf fontId="2" fillId="2" borderId="11" numFmtId="0" xfId="0" applyFont="1" applyFill="1" applyBorder="1" applyAlignment="1" applyProtection="1">
      <alignment horizontal="center" vertical="top" wrapText="1"/>
      <protection locked="0"/>
    </xf>
    <xf fontId="9" fillId="3" borderId="52" numFmtId="160" xfId="45" applyNumberFormat="1" applyFont="1" applyFill="1" applyBorder="1" applyAlignment="1">
      <alignment horizontal="center" vertical="top"/>
    </xf>
    <xf fontId="0" fillId="0" borderId="18" numFmtId="0" xfId="0" applyBorder="1" applyAlignment="1">
      <alignment horizontal="center" vertical="top" wrapText="1"/>
    </xf>
    <xf fontId="9" fillId="3" borderId="51" numFmtId="160" xfId="45" applyNumberFormat="1" applyFont="1" applyFill="1" applyBorder="1" applyAlignment="1">
      <alignment horizontal="center" vertical="top"/>
    </xf>
    <xf fontId="2" fillId="2" borderId="24" numFmtId="0" xfId="0" applyFont="1" applyFill="1" applyBorder="1" applyAlignment="1" applyProtection="1">
      <alignment horizontal="center" vertical="top" wrapText="1"/>
      <protection locked="0"/>
    </xf>
    <xf fontId="0" fillId="0" borderId="41" numFmtId="0" xfId="0" applyBorder="1"/>
    <xf fontId="9" fillId="3" borderId="43" numFmtId="0" xfId="37" applyFont="1" applyFill="1" applyBorder="1" applyAlignment="1">
      <alignment horizontal="left" vertical="top" wrapText="1"/>
    </xf>
    <xf fontId="9" fillId="3" borderId="47" numFmtId="1" xfId="37" applyNumberFormat="1" applyFont="1" applyFill="1" applyBorder="1" applyAlignment="1">
      <alignment horizontal="center" vertical="top" wrapText="1"/>
    </xf>
    <xf fontId="9" fillId="3" borderId="4" numFmtId="2" xfId="37" applyNumberFormat="1" applyFont="1" applyFill="1" applyBorder="1" applyAlignment="1">
      <alignment horizontal="center" vertical="top"/>
    </xf>
    <xf fontId="9" fillId="3" borderId="4" numFmtId="160" xfId="37" applyNumberFormat="1" applyFont="1" applyFill="1" applyBorder="1" applyAlignment="1">
      <alignment horizontal="center" vertical="top"/>
    </xf>
    <xf fontId="9" fillId="3" borderId="48" numFmtId="2" xfId="37" applyNumberFormat="1" applyFont="1" applyFill="1" applyBorder="1" applyAlignment="1">
      <alignment horizontal="center" vertical="top"/>
    </xf>
    <xf fontId="9" fillId="3" borderId="49" numFmtId="2" xfId="37" applyNumberFormat="1" applyFont="1" applyFill="1" applyBorder="1" applyAlignment="1">
      <alignment horizontal="center" vertical="top"/>
    </xf>
    <xf fontId="9" fillId="3" borderId="26" numFmtId="1" xfId="45" applyNumberFormat="1" applyFont="1" applyFill="1" applyBorder="1" applyAlignment="1">
      <alignment horizontal="center" vertical="top" wrapText="1"/>
    </xf>
    <xf fontId="9" fillId="3" borderId="26" numFmtId="1" xfId="45" applyNumberFormat="1" applyFont="1" applyFill="1" applyBorder="1" applyAlignment="1">
      <alignment horizontal="center" vertical="top"/>
    </xf>
    <xf fontId="9" fillId="3" borderId="27" numFmtId="2" xfId="42" applyNumberFormat="1" applyFont="1" applyFill="1" applyBorder="1" applyAlignment="1">
      <alignment horizontal="center" vertical="center"/>
    </xf>
    <xf fontId="9" fillId="3" borderId="1" numFmtId="0" xfId="45" applyFont="1" applyFill="1" applyBorder="1" applyAlignment="1">
      <alignment horizontal="left" vertical="top" wrapText="1"/>
    </xf>
    <xf fontId="9" fillId="3" borderId="1" numFmtId="1" xfId="45" applyNumberFormat="1" applyFont="1" applyFill="1" applyBorder="1" applyAlignment="1">
      <alignment horizontal="center" vertical="top" wrapText="1"/>
    </xf>
    <xf fontId="9" fillId="3" borderId="1" numFmtId="1" xfId="45" applyNumberFormat="1" applyFont="1" applyFill="1" applyBorder="1" applyAlignment="1">
      <alignment horizontal="center" vertical="top"/>
    </xf>
    <xf fontId="15" fillId="3" borderId="21" numFmtId="2" xfId="17" applyNumberFormat="1" applyFont="1" applyFill="1" applyBorder="1" applyAlignment="1">
      <alignment horizontal="center" vertical="center"/>
    </xf>
    <xf fontId="9" fillId="3" borderId="28" numFmtId="1" xfId="45" applyNumberFormat="1" applyFont="1" applyFill="1" applyBorder="1" applyAlignment="1">
      <alignment horizontal="center" vertical="top" wrapText="1"/>
    </xf>
    <xf fontId="9" fillId="3" borderId="28" numFmtId="1" xfId="45" applyNumberFormat="1" applyFont="1" applyFill="1" applyBorder="1" applyAlignment="1">
      <alignment horizontal="center" vertical="top"/>
    </xf>
    <xf fontId="15" fillId="3" borderId="29" numFmtId="2" xfId="17" applyNumberFormat="1" applyFont="1" applyFill="1" applyBorder="1" applyAlignment="1">
      <alignment horizontal="center" vertical="center"/>
    </xf>
    <xf fontId="0" fillId="0" borderId="6" numFmtId="0" xfId="0" applyBorder="1" applyAlignment="1">
      <alignment horizontal="center" vertical="center"/>
    </xf>
    <xf fontId="9" fillId="3" borderId="6" numFmtId="1" xfId="45" applyNumberFormat="1" applyFont="1" applyFill="1" applyBorder="1" applyAlignment="1">
      <alignment horizontal="center" vertical="top" wrapText="1"/>
    </xf>
    <xf fontId="9" fillId="3" borderId="6" numFmtId="2" xfId="45" applyNumberFormat="1" applyFont="1" applyFill="1" applyBorder="1" applyAlignment="1">
      <alignment horizontal="center" vertical="top"/>
    </xf>
    <xf fontId="9" fillId="3" borderId="6" numFmtId="1" xfId="45" applyNumberFormat="1" applyFont="1" applyFill="1" applyBorder="1" applyAlignment="1">
      <alignment horizontal="center" vertical="top"/>
    </xf>
    <xf fontId="15" fillId="3" borderId="6" numFmtId="2" xfId="17" applyNumberFormat="1" applyFont="1" applyFill="1" applyBorder="1" applyAlignment="1">
      <alignment horizontal="center" vertical="center"/>
    </xf>
    <xf fontId="9" fillId="3" borderId="26" numFmtId="160" xfId="45" applyNumberFormat="1" applyFont="1" applyFill="1" applyBorder="1" applyAlignment="1">
      <alignment horizontal="center" vertical="top"/>
    </xf>
    <xf fontId="0" fillId="0" borderId="13" numFmtId="0" xfId="0" applyBorder="1"/>
    <xf fontId="9" fillId="3" borderId="4" numFmtId="1" xfId="45" applyNumberFormat="1" applyFont="1" applyFill="1" applyBorder="1" applyAlignment="1">
      <alignment horizontal="center" vertical="top" wrapText="1"/>
    </xf>
    <xf fontId="9" fillId="3" borderId="4" numFmtId="160" xfId="45" applyNumberFormat="1" applyFont="1" applyFill="1" applyBorder="1" applyAlignment="1">
      <alignment horizontal="center" vertical="top"/>
    </xf>
    <xf fontId="9" fillId="3" borderId="5" numFmtId="2" xfId="43" applyNumberFormat="1" applyFont="1" applyFill="1" applyBorder="1" applyAlignment="1">
      <alignment horizontal="center" vertical="center"/>
    </xf>
    <xf fontId="9" fillId="3" borderId="4" numFmtId="0" xfId="37" applyFont="1" applyFill="1" applyBorder="1" applyAlignment="1">
      <alignment horizontal="left" vertical="top" wrapText="1"/>
    </xf>
    <xf fontId="9" fillId="3" borderId="4" numFmtId="1" xfId="37" applyNumberFormat="1" applyFont="1" applyFill="1" applyBorder="1" applyAlignment="1">
      <alignment horizontal="center" vertical="top" wrapText="1"/>
    </xf>
    <xf fontId="9" fillId="3" borderId="4" numFmtId="2" xfId="40" applyNumberFormat="1" applyFont="1" applyFill="1" applyBorder="1" applyAlignment="1">
      <alignment horizontal="center" vertical="top"/>
    </xf>
    <xf fontId="9" fillId="3" borderId="4" numFmtId="1" xfId="37" applyNumberFormat="1" applyFont="1" applyFill="1" applyBorder="1" applyAlignment="1">
      <alignment horizontal="center" vertical="top"/>
    </xf>
    <xf fontId="9" fillId="3" borderId="27" numFmtId="2" xfId="43" applyNumberFormat="1" applyFont="1" applyFill="1" applyBorder="1" applyAlignment="1">
      <alignment horizontal="center" vertical="center"/>
    </xf>
    <xf fontId="9" fillId="3" borderId="21" numFmtId="2" xfId="43" applyNumberFormat="1" applyFont="1" applyFill="1" applyBorder="1" applyAlignment="1">
      <alignment horizontal="center" vertical="center"/>
    </xf>
    <xf fontId="9" fillId="3" borderId="29" numFmtId="2" xfId="43" applyNumberFormat="1" applyFont="1" applyFill="1" applyBorder="1" applyAlignment="1">
      <alignment horizontal="center" vertical="center"/>
    </xf>
    <xf fontId="2" fillId="3" borderId="27" numFmtId="0" xfId="17" applyFont="1" applyFill="1" applyBorder="1" applyAlignment="1">
      <alignment horizontal="center" vertical="center"/>
    </xf>
    <xf fontId="2" fillId="3" borderId="21" numFmtId="0" xfId="17" applyFont="1" applyFill="1" applyBorder="1" applyAlignment="1">
      <alignment horizontal="center" vertical="center"/>
    </xf>
    <xf fontId="2" fillId="3" borderId="29" numFmtId="0" xfId="17" applyFont="1" applyFill="1" applyBorder="1" applyAlignment="1">
      <alignment horizontal="center" vertical="center"/>
    </xf>
    <xf fontId="2" fillId="2" borderId="6" numFmtId="0" xfId="0" applyFont="1" applyFill="1" applyBorder="1" applyAlignment="1" applyProtection="1">
      <alignment vertical="top" wrapText="1"/>
      <protection locked="0"/>
    </xf>
    <xf fontId="9" fillId="3" borderId="4" numFmtId="0" xfId="39" applyFont="1" applyFill="1" applyBorder="1" applyAlignment="1">
      <alignment horizontal="left" vertical="top" wrapText="1"/>
    </xf>
    <xf fontId="14" fillId="4" borderId="52" numFmtId="0" xfId="0" applyFont="1" applyFill="1" applyBorder="1" applyAlignment="1">
      <alignment horizontal="center" vertical="center" wrapText="1"/>
    </xf>
    <xf fontId="2" fillId="4" borderId="28" numFmtId="0" xfId="0" applyFont="1" applyFill="1" applyBorder="1" applyAlignment="1">
      <alignment vertical="top" wrapText="1"/>
    </xf>
    <xf fontId="2" fillId="4" borderId="28" numFmtId="0" xfId="0" applyFont="1" applyFill="1" applyBorder="1" applyAlignment="1">
      <alignment horizontal="center" vertical="top" wrapText="1"/>
    </xf>
    <xf fontId="0" fillId="0" borderId="53" numFmtId="0" xfId="0" applyBorder="1" applyAlignment="1">
      <alignment horizontal="center" vertical="center"/>
    </xf>
    <xf fontId="9" fillId="3" borderId="27" numFmtId="2" xfId="45" applyNumberFormat="1" applyFont="1" applyFill="1" applyBorder="1" applyAlignment="1">
      <alignment horizontal="center" vertical="top"/>
    </xf>
    <xf fontId="9" fillId="3" borderId="35" numFmtId="2" xfId="43" applyNumberFormat="1" applyFont="1" applyFill="1" applyBorder="1" applyAlignment="1">
      <alignment horizontal="center" vertical="center"/>
    </xf>
    <xf fontId="0" fillId="0" borderId="54" numFmtId="0" xfId="0" applyBorder="1" applyAlignment="1">
      <alignment horizontal="center" vertical="center"/>
    </xf>
    <xf fontId="9" fillId="3" borderId="29" numFmtId="2" xfId="45" applyNumberFormat="1" applyFont="1" applyFill="1" applyBorder="1" applyAlignment="1">
      <alignment horizontal="center" vertical="top"/>
    </xf>
    <xf fontId="15" fillId="0" borderId="55" numFmtId="0" xfId="17" applyFont="1" applyBorder="1" applyAlignment="1">
      <alignment horizontal="center" vertical="center"/>
    </xf>
    <xf fontId="0" fillId="0" borderId="32" numFmtId="0" xfId="0" applyBorder="1" applyAlignment="1">
      <alignment horizontal="center" vertical="center"/>
    </xf>
    <xf fontId="9" fillId="3" borderId="40" numFmtId="0" xfId="45" applyFont="1" applyFill="1" applyBorder="1" applyAlignment="1">
      <alignment horizontal="left" vertical="top" wrapText="1"/>
    </xf>
    <xf fontId="2" fillId="3" borderId="11" numFmtId="0" xfId="17" applyFont="1" applyFill="1" applyBorder="1" applyAlignment="1">
      <alignment horizontal="center" vertical="center"/>
    </xf>
    <xf fontId="0" fillId="0" borderId="56" numFmtId="0" xfId="0" applyBorder="1" applyAlignment="1">
      <alignment horizontal="center" vertical="center"/>
    </xf>
    <xf fontId="9" fillId="3" borderId="30" numFmtId="0" xfId="45" applyFont="1" applyFill="1" applyBorder="1" applyAlignment="1">
      <alignment horizontal="left" vertical="top" wrapText="1"/>
    </xf>
    <xf fontId="2" fillId="3" borderId="18" numFmtId="0" xfId="17" applyFont="1" applyFill="1" applyBorder="1" applyAlignment="1">
      <alignment horizontal="center" vertical="center"/>
    </xf>
    <xf fontId="0" fillId="0" borderId="37" numFmtId="0" xfId="0" applyBorder="1" applyAlignment="1">
      <alignment horizontal="center" vertical="center"/>
    </xf>
    <xf fontId="9" fillId="3" borderId="41" numFmtId="0" xfId="45" applyFont="1" applyFill="1" applyBorder="1" applyAlignment="1">
      <alignment horizontal="left" vertical="top" wrapText="1"/>
    </xf>
    <xf fontId="9" fillId="3" borderId="21" numFmtId="2" xfId="45" applyNumberFormat="1" applyFont="1" applyFill="1" applyBorder="1" applyAlignment="1">
      <alignment horizontal="center" vertical="top"/>
    </xf>
    <xf fontId="15" fillId="3" borderId="38" numFmtId="0" xfId="17" applyFont="1" applyFill="1" applyBorder="1" applyAlignment="1">
      <alignment horizontal="center" vertical="center"/>
    </xf>
    <xf fontId="15" fillId="3" borderId="55" numFmtId="0" xfId="17" applyFont="1" applyFill="1" applyBorder="1" applyAlignment="1">
      <alignment horizontal="center" vertical="center"/>
    </xf>
    <xf fontId="9" fillId="3" borderId="47" numFmtId="0" xfId="45" applyFont="1" applyFill="1" applyBorder="1" applyAlignment="1">
      <alignment horizontal="left" vertical="top" wrapText="1"/>
    </xf>
    <xf fontId="9" fillId="3" borderId="5" numFmtId="1" xfId="45" applyNumberFormat="1" applyFont="1" applyFill="1" applyBorder="1" applyAlignment="1">
      <alignment horizontal="center" vertical="top"/>
    </xf>
    <xf fontId="9" fillId="3" borderId="5" numFmtId="2" xfId="45" applyNumberFormat="1" applyFont="1" applyFill="1" applyBorder="1" applyAlignment="1">
      <alignment horizontal="center" vertical="top"/>
    </xf>
    <xf fontId="9" fillId="3" borderId="5" numFmtId="2" xfId="37" applyNumberFormat="1" applyFont="1" applyFill="1" applyBorder="1" applyAlignment="1">
      <alignment horizontal="center" vertical="top"/>
    </xf>
    <xf fontId="9" fillId="3" borderId="5" numFmtId="1" xfId="37" applyNumberFormat="1" applyFont="1" applyFill="1" applyBorder="1" applyAlignment="1">
      <alignment horizontal="center" vertical="top"/>
    </xf>
    <xf fontId="2" fillId="3" borderId="11" numFmtId="0" xfId="17" applyFont="1" applyFill="1" applyBorder="1" applyAlignment="1">
      <alignment horizontal="center"/>
    </xf>
    <xf fontId="0" fillId="0" borderId="18" numFmtId="0" xfId="0" applyBorder="1" applyAlignment="1">
      <alignment horizontal="center"/>
    </xf>
    <xf fontId="2" fillId="2" borderId="38" numFmtId="0" xfId="0" applyFont="1" applyFill="1" applyBorder="1" applyAlignment="1" applyProtection="1">
      <alignment horizontal="center" vertical="top" wrapText="1"/>
      <protection locked="0"/>
    </xf>
    <xf fontId="9" fillId="3" borderId="29" numFmtId="160" xfId="45" applyNumberFormat="1" applyFont="1" applyFill="1" applyBorder="1" applyAlignment="1">
      <alignment horizontal="center" vertical="top"/>
    </xf>
    <xf fontId="0" fillId="2" borderId="32" numFmtId="0" xfId="0" applyFill="1" applyBorder="1" applyAlignment="1" applyProtection="1">
      <alignment horizontal="center" vertical="center"/>
      <protection locked="0"/>
    </xf>
    <xf fontId="0" fillId="2" borderId="37" numFmtId="0" xfId="0" applyFill="1" applyBorder="1" applyAlignment="1" applyProtection="1">
      <alignment horizontal="center" vertical="center"/>
      <protection locked="0"/>
    </xf>
    <xf fontId="0" fillId="2" borderId="56" numFmtId="0" xfId="0" applyFill="1" applyBorder="1" applyAlignment="1" applyProtection="1">
      <alignment horizontal="center" vertical="center"/>
      <protection locked="0"/>
    </xf>
    <xf fontId="2" fillId="2" borderId="4" numFmtId="0" xfId="0" applyFont="1" applyFill="1" applyBorder="1" applyAlignment="1" applyProtection="1">
      <alignment vertical="top" wrapText="1"/>
      <protection locked="0"/>
    </xf>
    <xf fontId="9" fillId="3" borderId="47" numFmtId="0" xfId="37" applyFont="1" applyFill="1" applyBorder="1" applyAlignment="1">
      <alignment horizontal="left" vertical="top" wrapText="1"/>
    </xf>
    <xf fontId="9" fillId="3" borderId="4" numFmtId="2" xfId="43" applyNumberFormat="1" applyFont="1" applyFill="1" applyBorder="1" applyAlignment="1">
      <alignment horizontal="center" vertical="center"/>
    </xf>
    <xf fontId="0" fillId="0" borderId="23" numFmtId="0" xfId="0" applyBorder="1" applyAlignment="1">
      <alignment horizontal="center" vertical="center"/>
    </xf>
    <xf fontId="9" fillId="3" borderId="34" numFmtId="2" xfId="43" applyNumberFormat="1" applyFont="1" applyFill="1" applyBorder="1" applyAlignment="1">
      <alignment horizontal="center" vertical="center"/>
    </xf>
    <xf fontId="15" fillId="3" borderId="6" numFmtId="0" xfId="17" applyFont="1" applyFill="1" applyBorder="1" applyAlignment="1">
      <alignment horizontal="center" vertical="center"/>
    </xf>
    <xf fontId="0" fillId="0" borderId="2" numFmtId="0" xfId="0" applyBorder="1" applyAlignment="1">
      <alignment horizontal="center" vertical="center"/>
    </xf>
    <xf fontId="15" fillId="3" borderId="57" numFmtId="0" xfId="17" applyFont="1" applyFill="1" applyBorder="1" applyAlignment="1">
      <alignment horizontal="center" vertical="center"/>
    </xf>
    <xf fontId="9" fillId="3" borderId="58" numFmtId="0" xfId="37" applyFont="1" applyFill="1" applyBorder="1" applyAlignment="1">
      <alignment horizontal="left" vertical="top" wrapText="1"/>
    </xf>
    <xf fontId="9" fillId="3" borderId="2" numFmtId="1" xfId="37" applyNumberFormat="1" applyFont="1" applyFill="1" applyBorder="1" applyAlignment="1">
      <alignment horizontal="center" vertical="top" wrapText="1"/>
    </xf>
    <xf fontId="9" fillId="3" borderId="2" numFmtId="2" xfId="37" applyNumberFormat="1" applyFont="1" applyFill="1" applyBorder="1" applyAlignment="1">
      <alignment horizontal="center" vertical="top"/>
    </xf>
    <xf fontId="9" fillId="3" borderId="2" numFmtId="160" xfId="37" applyNumberFormat="1" applyFont="1" applyFill="1" applyBorder="1" applyAlignment="1">
      <alignment horizontal="center" vertical="top"/>
    </xf>
    <xf fontId="0" fillId="0" borderId="8" numFmtId="0" xfId="0" applyBorder="1" applyAlignment="1">
      <alignment horizontal="center" vertical="center"/>
    </xf>
    <xf fontId="0" fillId="0" borderId="12" numFmtId="0" xfId="0" applyBorder="1" applyAlignment="1">
      <alignment horizontal="center" vertical="center"/>
    </xf>
    <xf fontId="9" fillId="3" borderId="38" numFmtId="2" xfId="43" applyNumberFormat="1" applyFont="1" applyFill="1" applyBorder="1" applyAlignment="1">
      <alignment horizontal="center" vertical="center"/>
    </xf>
    <xf fontId="0" fillId="0" borderId="58" numFmtId="0" xfId="0" applyBorder="1" applyAlignment="1">
      <alignment horizontal="center" vertical="center"/>
    </xf>
    <xf fontId="9" fillId="3" borderId="55" numFmtId="2" xfId="43" applyNumberFormat="1" applyFont="1" applyFill="1" applyBorder="1" applyAlignment="1">
      <alignment horizontal="center" vertical="center"/>
    </xf>
    <xf fontId="0" fillId="0" borderId="23" numFmtId="0" xfId="0" applyBorder="1" applyAlignment="1">
      <alignment horizontal="center"/>
    </xf>
    <xf fontId="0" fillId="0" borderId="6" numFmtId="0" xfId="0" applyBorder="1" applyAlignment="1">
      <alignment horizontal="center"/>
    </xf>
    <xf fontId="9" fillId="3" borderId="6" numFmtId="2" xfId="43" applyNumberFormat="1" applyFont="1" applyFill="1" applyBorder="1" applyAlignment="1">
      <alignment horizontal="center" vertical="center"/>
    </xf>
    <xf fontId="0" fillId="0" borderId="2" numFmtId="0" xfId="0" applyBorder="1" applyAlignment="1">
      <alignment horizontal="center"/>
    </xf>
    <xf fontId="9" fillId="3" borderId="57" numFmtId="2" xfId="43" applyNumberFormat="1" applyFont="1" applyFill="1" applyBorder="1" applyAlignment="1">
      <alignment horizontal="center" vertical="center"/>
    </xf>
    <xf fontId="0" fillId="2" borderId="23" numFmtId="0" xfId="0" applyFill="1" applyBorder="1" applyProtection="1">
      <protection locked="0"/>
    </xf>
    <xf fontId="2" fillId="0" borderId="1" numFmtId="0" xfId="0" applyFont="1" applyBorder="1" applyAlignment="1">
      <alignment horizontal="center"/>
    </xf>
    <xf fontId="0" fillId="0" borderId="56" numFmtId="0" xfId="0" applyBorder="1"/>
    <xf fontId="9" fillId="3" borderId="59" numFmtId="0" xfId="38" applyFont="1" applyFill="1" applyBorder="1" applyAlignment="1">
      <alignment horizontal="left" vertical="top" wrapText="1"/>
    </xf>
    <xf fontId="9" fillId="3" borderId="57" numFmtId="1" xfId="38" applyNumberFormat="1" applyFont="1" applyFill="1" applyBorder="1" applyAlignment="1">
      <alignment horizontal="center" vertical="top" wrapText="1"/>
    </xf>
    <xf fontId="9" fillId="3" borderId="57" numFmtId="2" xfId="38" applyNumberFormat="1" applyFont="1" applyFill="1" applyBorder="1" applyAlignment="1">
      <alignment horizontal="center" vertical="top"/>
    </xf>
    <xf fontId="9" fillId="3" borderId="55" numFmtId="2" xfId="38" applyNumberFormat="1" applyFont="1" applyFill="1" applyBorder="1" applyAlignment="1">
      <alignment horizontal="center" vertical="top"/>
    </xf>
    <xf fontId="9" fillId="3" borderId="55" numFmtId="1" xfId="37" applyNumberFormat="1" applyFont="1" applyFill="1" applyBorder="1" applyAlignment="1">
      <alignment horizontal="center" vertical="top"/>
    </xf>
    <xf fontId="0" fillId="0" borderId="11" numFmtId="0" xfId="0" applyBorder="1" applyAlignment="1">
      <alignment horizontal="center" vertical="center"/>
    </xf>
    <xf fontId="9" fillId="3" borderId="10" numFmtId="0" xfId="38" applyFont="1" applyFill="1" applyBorder="1" applyAlignment="1">
      <alignment horizontal="left" vertical="top" wrapText="1"/>
    </xf>
    <xf fontId="9" fillId="3" borderId="26" numFmtId="1" xfId="38" applyNumberFormat="1" applyFont="1" applyFill="1" applyBorder="1" applyAlignment="1">
      <alignment horizontal="center" vertical="top" wrapText="1"/>
    </xf>
    <xf fontId="9" fillId="3" borderId="26" numFmtId="2" xfId="38" applyNumberFormat="1" applyFont="1" applyFill="1" applyBorder="1" applyAlignment="1">
      <alignment horizontal="center" vertical="top"/>
    </xf>
    <xf fontId="9" fillId="3" borderId="26" numFmtId="160" xfId="38" applyNumberFormat="1" applyFont="1" applyFill="1" applyBorder="1" applyAlignment="1">
      <alignment horizontal="center" vertical="top"/>
    </xf>
    <xf fontId="9" fillId="3" borderId="27" numFmtId="2" xfId="38" applyNumberFormat="1" applyFont="1" applyFill="1" applyBorder="1" applyAlignment="1">
      <alignment horizontal="center" vertical="top"/>
    </xf>
    <xf fontId="0" fillId="0" borderId="18" numFmtId="0" xfId="0" applyBorder="1" applyAlignment="1">
      <alignment horizontal="center" vertical="center"/>
    </xf>
    <xf fontId="9" fillId="3" borderId="17" numFmtId="0" xfId="38" applyFont="1" applyFill="1" applyBorder="1" applyAlignment="1">
      <alignment horizontal="left" vertical="top" wrapText="1"/>
    </xf>
    <xf fontId="9" fillId="3" borderId="28" numFmtId="1" xfId="38" applyNumberFormat="1" applyFont="1" applyFill="1" applyBorder="1" applyAlignment="1">
      <alignment horizontal="center" vertical="top" wrapText="1"/>
    </xf>
    <xf fontId="9" fillId="3" borderId="28" numFmtId="2" xfId="38" applyNumberFormat="1" applyFont="1" applyFill="1" applyBorder="1" applyAlignment="1">
      <alignment horizontal="center" vertical="top"/>
    </xf>
    <xf fontId="9" fillId="3" borderId="29" numFmtId="1" xfId="38" applyNumberFormat="1" applyFont="1" applyFill="1" applyBorder="1" applyAlignment="1">
      <alignment horizontal="center" vertical="top"/>
    </xf>
    <xf fontId="0" fillId="0" borderId="3" numFmtId="0" xfId="0" applyBorder="1" applyAlignment="1">
      <alignment horizontal="center"/>
    </xf>
    <xf fontId="9" fillId="3" borderId="43" numFmtId="0" xfId="38" applyFont="1" applyFill="1" applyBorder="1" applyAlignment="1">
      <alignment horizontal="left" vertical="top" wrapText="1"/>
    </xf>
    <xf fontId="9" fillId="3" borderId="4" numFmtId="1" xfId="38" applyNumberFormat="1" applyFont="1" applyFill="1" applyBorder="1" applyAlignment="1">
      <alignment horizontal="center" vertical="top" wrapText="1"/>
    </xf>
    <xf fontId="9" fillId="3" borderId="4" numFmtId="2" xfId="38" applyNumberFormat="1" applyFont="1" applyFill="1" applyBorder="1" applyAlignment="1">
      <alignment horizontal="center" vertical="top"/>
    </xf>
    <xf fontId="9" fillId="3" borderId="4" numFmtId="1" xfId="38" applyNumberFormat="1" applyFont="1" applyFill="1" applyBorder="1" applyAlignment="1">
      <alignment horizontal="center" vertical="top"/>
    </xf>
    <xf fontId="9" fillId="3" borderId="5" numFmtId="1" xfId="38" applyNumberFormat="1" applyFont="1" applyFill="1" applyBorder="1" applyAlignment="1">
      <alignment horizontal="center" vertical="top"/>
    </xf>
    <xf fontId="2" fillId="3" borderId="5" numFmtId="0" xfId="17" applyFont="1" applyFill="1" applyBorder="1" applyAlignment="1">
      <alignment horizontal="center" vertical="center"/>
    </xf>
    <xf fontId="9" fillId="3" borderId="60" numFmtId="0" xfId="38" applyFont="1" applyFill="1" applyBorder="1" applyAlignment="1">
      <alignment horizontal="left" vertical="top" wrapText="1"/>
    </xf>
    <xf fontId="9" fillId="3" borderId="27" numFmtId="1" xfId="38" applyNumberFormat="1" applyFont="1" applyFill="1" applyBorder="1" applyAlignment="1">
      <alignment horizontal="center" vertical="top"/>
    </xf>
    <xf fontId="2" fillId="3" borderId="35" numFmtId="0" xfId="17" applyFont="1" applyFill="1" applyBorder="1" applyAlignment="1">
      <alignment horizontal="center" vertical="center"/>
    </xf>
    <xf fontId="9" fillId="3" borderId="61" numFmtId="0" xfId="38" applyFont="1" applyFill="1" applyBorder="1" applyAlignment="1">
      <alignment horizontal="left" vertical="top" wrapText="1"/>
    </xf>
    <xf fontId="9" fillId="3" borderId="47" numFmtId="0" xfId="38" applyFont="1" applyFill="1" applyBorder="1" applyAlignment="1">
      <alignment horizontal="left" vertical="top" wrapText="1"/>
    </xf>
    <xf fontId="9" fillId="3" borderId="4" numFmtId="160" xfId="38" applyNumberFormat="1" applyFont="1" applyFill="1" applyBorder="1" applyAlignment="1">
      <alignment horizontal="center" vertical="top"/>
    </xf>
    <xf fontId="9" fillId="3" borderId="4" numFmtId="0" xfId="38" applyFont="1" applyFill="1" applyBorder="1" applyAlignment="1">
      <alignment horizontal="center" vertical="top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/>
    <xf fontId="2" fillId="4" borderId="1" numFmtId="0" xfId="0" applyFont="1" applyFill="1" applyBorder="1" applyAlignment="1">
      <alignment horizontal="center"/>
    </xf>
    <xf fontId="0" fillId="0" borderId="35" numFmtId="0" xfId="0" applyBorder="1" applyAlignment="1">
      <alignment horizontal="center" vertical="center"/>
    </xf>
    <xf fontId="9" fillId="3" borderId="10" numFmtId="0" xfId="44" applyFont="1" applyFill="1" applyBorder="1" applyAlignment="1">
      <alignment horizontal="left" vertical="top" wrapText="1"/>
    </xf>
    <xf fontId="9" fillId="3" borderId="14" numFmtId="0" xfId="44" applyFont="1" applyFill="1" applyBorder="1" applyAlignment="1">
      <alignment horizontal="left" vertical="top" wrapText="1"/>
    </xf>
    <xf fontId="9" fillId="3" borderId="17" numFmtId="0" xfId="44" applyFont="1" applyFill="1" applyBorder="1" applyAlignment="1">
      <alignment horizontal="left" vertical="top" wrapText="1"/>
    </xf>
    <xf fontId="0" fillId="0" borderId="24" numFmtId="0" xfId="0" applyBorder="1" applyAlignment="1">
      <alignment horizontal="center"/>
    </xf>
    <xf fontId="0" fillId="0" borderId="38" numFmtId="0" xfId="0" applyBorder="1" applyAlignment="1">
      <alignment horizontal="center"/>
    </xf>
    <xf fontId="0" fillId="0" borderId="20" numFmtId="0" xfId="0" applyBorder="1" applyAlignment="1">
      <alignment horizontal="center"/>
    </xf>
    <xf fontId="9" fillId="3" borderId="12" numFmtId="0" xfId="44" applyFont="1" applyFill="1" applyBorder="1" applyAlignment="1">
      <alignment horizontal="left" vertical="top" wrapText="1"/>
    </xf>
    <xf fontId="9" fillId="3" borderId="6" numFmtId="160" xfId="45" applyNumberFormat="1" applyFont="1" applyFill="1" applyBorder="1" applyAlignment="1">
      <alignment horizontal="center" vertical="top"/>
    </xf>
    <xf fontId="9" fillId="3" borderId="43" numFmtId="0" xfId="44" applyFont="1" applyFill="1" applyBorder="1" applyAlignment="1">
      <alignment horizontal="left" vertical="top" wrapText="1"/>
    </xf>
    <xf fontId="9" fillId="3" borderId="4" numFmtId="1" xfId="44" applyNumberFormat="1" applyFont="1" applyFill="1" applyBorder="1" applyAlignment="1">
      <alignment horizontal="center" vertical="top" wrapText="1"/>
    </xf>
    <xf fontId="9" fillId="3" borderId="26" numFmtId="1" xfId="44" applyNumberFormat="1" applyFont="1" applyFill="1" applyBorder="1" applyAlignment="1">
      <alignment horizontal="center" vertical="top" wrapText="1"/>
    </xf>
    <xf fontId="9" fillId="3" borderId="1" numFmtId="1" xfId="44" applyNumberFormat="1" applyFont="1" applyFill="1" applyBorder="1" applyAlignment="1">
      <alignment horizontal="center" vertical="top" wrapText="1"/>
    </xf>
    <xf fontId="9" fillId="3" borderId="28" numFmtId="1" xfId="44" applyNumberFormat="1" applyFont="1" applyFill="1" applyBorder="1" applyAlignment="1">
      <alignment horizontal="center" vertical="top" wrapText="1"/>
    </xf>
    <xf fontId="9" fillId="3" borderId="21" numFmtId="0" xfId="45" applyFont="1" applyFill="1" applyBorder="1" applyAlignment="1">
      <alignment horizontal="center" vertical="top"/>
    </xf>
    <xf fontId="9" fillId="3" borderId="62" numFmtId="0" xfId="44" applyFont="1" applyFill="1" applyBorder="1" applyAlignment="1">
      <alignment horizontal="left" vertical="top" wrapText="1"/>
    </xf>
    <xf fontId="9" fillId="3" borderId="23" numFmtId="1" xfId="44" applyNumberFormat="1" applyFont="1" applyFill="1" applyBorder="1" applyAlignment="1">
      <alignment horizontal="center" vertical="top" wrapText="1"/>
    </xf>
    <xf fontId="9" fillId="3" borderId="24" numFmtId="2" xfId="45" applyNumberFormat="1" applyFont="1" applyFill="1" applyBorder="1" applyAlignment="1">
      <alignment horizontal="center" vertical="top"/>
    </xf>
    <xf fontId="9" fillId="3" borderId="25" numFmtId="0" xfId="45" applyFont="1" applyFill="1" applyBorder="1" applyAlignment="1">
      <alignment horizontal="center" vertical="top"/>
    </xf>
    <xf fontId="9" fillId="3" borderId="27" numFmtId="160" xfId="45" applyNumberFormat="1" applyFont="1" applyFill="1" applyBorder="1" applyAlignment="1">
      <alignment horizontal="center" vertical="top"/>
    </xf>
    <xf fontId="9" fillId="3" borderId="21" numFmtId="160" xfId="45" applyNumberFormat="1" applyFont="1" applyFill="1" applyBorder="1" applyAlignment="1">
      <alignment horizontal="center" vertical="top"/>
    </xf>
    <xf fontId="9" fillId="3" borderId="12" numFmtId="0" xfId="38" applyFont="1" applyFill="1" applyBorder="1" applyAlignment="1">
      <alignment horizontal="left" vertical="top" wrapText="1"/>
    </xf>
    <xf fontId="9" fillId="3" borderId="6" numFmtId="1" xfId="38" applyNumberFormat="1" applyFont="1" applyFill="1" applyBorder="1" applyAlignment="1">
      <alignment horizontal="center" vertical="top" wrapText="1"/>
    </xf>
    <xf fontId="9" fillId="3" borderId="6" numFmtId="160" xfId="38" applyNumberFormat="1" applyFont="1" applyFill="1" applyBorder="1" applyAlignment="1">
      <alignment horizontal="center" vertical="top"/>
    </xf>
    <xf fontId="9" fillId="3" borderId="6" numFmtId="2" xfId="38" applyNumberFormat="1" applyFont="1" applyFill="1" applyBorder="1" applyAlignment="1">
      <alignment horizontal="center" vertical="top"/>
    </xf>
    <xf fontId="9" fillId="3" borderId="6" numFmtId="1" xfId="38" applyNumberFormat="1" applyFont="1" applyFill="1" applyBorder="1" applyAlignment="1">
      <alignment horizontal="center" vertical="top"/>
    </xf>
    <xf fontId="9" fillId="3" borderId="9" numFmtId="0" xfId="37" applyFont="1" applyFill="1" applyBorder="1" applyAlignment="1">
      <alignment horizontal="left" vertical="top" wrapText="1"/>
    </xf>
    <xf fontId="9" fillId="3" borderId="47" numFmtId="0" xfId="44" applyFont="1" applyFill="1" applyBorder="1" applyAlignment="1">
      <alignment horizontal="left" vertical="top" wrapText="1"/>
    </xf>
    <xf fontId="9" fillId="3" borderId="4" numFmtId="161" xfId="45" applyNumberFormat="1" applyFont="1" applyFill="1" applyBorder="1" applyAlignment="1">
      <alignment horizontal="center" vertical="top"/>
    </xf>
    <xf fontId="0" fillId="0" borderId="34" numFmtId="0" xfId="0" applyBorder="1" applyAlignment="1">
      <alignment horizontal="center" vertical="center"/>
    </xf>
    <xf fontId="9" fillId="3" borderId="25" numFmtId="0" xfId="45" applyFont="1" applyFill="1" applyBorder="1" applyAlignment="1">
      <alignment horizontal="left" vertical="top" wrapText="1"/>
    </xf>
    <xf fontId="9" fillId="3" borderId="23" numFmtId="1" xfId="45" applyNumberFormat="1" applyFont="1" applyFill="1" applyBorder="1" applyAlignment="1">
      <alignment horizontal="center" vertical="top" wrapText="1"/>
    </xf>
    <xf fontId="9" fillId="3" borderId="23" numFmtId="160" xfId="45" applyNumberFormat="1" applyFont="1" applyFill="1" applyBorder="1" applyAlignment="1">
      <alignment horizontal="center" vertical="top"/>
    </xf>
    <xf fontId="9" fillId="3" borderId="23" numFmtId="1" xfId="45" applyNumberFormat="1" applyFont="1" applyFill="1" applyBorder="1" applyAlignment="1">
      <alignment horizontal="center" vertical="top"/>
    </xf>
    <xf fontId="9" fillId="3" borderId="4" numFmtId="0" xfId="45" applyFont="1" applyFill="1" applyBorder="1" applyAlignment="1">
      <alignment horizontal="center" vertical="top"/>
    </xf>
    <xf fontId="0" fillId="0" borderId="26" numFmtId="0" xfId="0" applyBorder="1"/>
    <xf fontId="2" fillId="3" borderId="34" numFmtId="0" xfId="17" applyFont="1" applyFill="1" applyBorder="1" applyAlignment="1">
      <alignment horizontal="center" vertical="center"/>
    </xf>
    <xf fontId="2" fillId="3" borderId="57" numFmtId="0" xfId="17" applyFont="1" applyFill="1" applyBorder="1" applyAlignment="1">
      <alignment horizontal="center" vertical="center"/>
    </xf>
    <xf fontId="2" fillId="3" borderId="32" numFmtId="0" xfId="17" applyFont="1" applyFill="1" applyBorder="1" applyAlignment="1">
      <alignment horizontal="center" vertical="center"/>
    </xf>
    <xf fontId="2" fillId="3" borderId="56" numFmtId="0" xfId="17" applyFont="1" applyFill="1" applyBorder="1" applyAlignment="1">
      <alignment horizontal="center" vertical="center"/>
    </xf>
    <xf fontId="2" fillId="0" borderId="3" numFmtId="0" xfId="0" applyFont="1" applyBorder="1"/>
    <xf fontId="2" fillId="0" borderId="4" numFmtId="0" xfId="0" applyFont="1" applyBorder="1"/>
    <xf fontId="13" fillId="0" borderId="4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/>
    </xf>
  </cellXfs>
  <cellStyles count="46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8 3" xfId="19"/>
    <cellStyle name="Обычный 19" xfId="20"/>
    <cellStyle name="Обычный 2" xfId="21"/>
    <cellStyle name="Обычный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6 2" xfId="30"/>
    <cellStyle name="Обычный 7" xfId="31"/>
    <cellStyle name="Обычный 7 2" xfId="32"/>
    <cellStyle name="Обычный 8" xfId="33"/>
    <cellStyle name="Обычный 8 2" xfId="34"/>
    <cellStyle name="Обычный 9" xfId="35"/>
    <cellStyle name="Обычный 9 2" xfId="36"/>
    <cellStyle name="Обычный_1-4 кл шв ст обед(4)" xfId="37"/>
    <cellStyle name="Обычный_1-4 кл шв ст обед(5)" xfId="38"/>
    <cellStyle name="Обычный_1-4 кл шв стол обед" xfId="39"/>
    <cellStyle name="Обычный_1-4 кл.о(12)" xfId="40"/>
    <cellStyle name="Обычный_6 шк." xfId="41"/>
    <cellStyle name="Обычный_6 шк.завтрак" xfId="42"/>
    <cellStyle name="Обычный_Лист1" xfId="43"/>
    <cellStyle name="Обычный_шв 5-11 кл завт(6)" xfId="44"/>
    <cellStyle name="Обычный_шв стол 1-4 кл завт(5)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pane xSplit="4" ySplit="5" topLeftCell="E6" activePane="bottomRight" state="frozen"/>
      <selection activeCell="N260" activeCellId="0" sqref="N260"/>
    </sheetView>
  </sheetViews>
  <sheetFormatPr defaultColWidth="9.109375" defaultRowHeight="14.25"/>
  <cols>
    <col customWidth="1" min="1" max="1" style="1" width="4.6640625"/>
    <col customWidth="1" min="2" max="2" style="1" width="5.33203125"/>
    <col min="3" max="3" style="2" width="9.109375"/>
    <col customWidth="1" min="4" max="4" style="2" width="11.5546875"/>
    <col customWidth="1" min="5" max="5" style="1" width="52.5546875"/>
    <col customWidth="1" min="6" max="6" style="3" width="9.33203125"/>
    <col customWidth="1" min="7" max="7" style="3" width="10"/>
    <col customWidth="1" min="8" max="8" style="3" width="8.109375"/>
    <col customWidth="1" min="9" max="9" style="3" width="6.88671875"/>
    <col customWidth="1" min="10" max="10" style="3" width="8.109375"/>
    <col customWidth="1" min="11" max="11" style="3" width="10"/>
    <col min="12" max="16384" style="1" width="9.109375"/>
  </cols>
  <sheetData>
    <row r="1" ht="14.4">
      <c r="A1" s="2" t="s">
        <v>0</v>
      </c>
      <c r="C1" s="4" t="s">
        <v>1</v>
      </c>
      <c r="D1" s="5"/>
      <c r="E1" s="5"/>
      <c r="F1" s="3" t="s">
        <v>2</v>
      </c>
      <c r="G1" s="3" t="s">
        <v>3</v>
      </c>
      <c r="H1" s="6" t="s">
        <v>4</v>
      </c>
      <c r="I1" s="6"/>
      <c r="J1" s="6"/>
      <c r="K1" s="6"/>
    </row>
    <row r="2" ht="16.5">
      <c r="A2" s="7" t="s">
        <v>5</v>
      </c>
      <c r="C2" s="1"/>
      <c r="G2" s="3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3" t="s">
        <v>10</v>
      </c>
      <c r="H3" s="11">
        <v>9</v>
      </c>
      <c r="I3" s="11">
        <v>1</v>
      </c>
      <c r="J3" s="12">
        <v>2024</v>
      </c>
    </row>
    <row r="4">
      <c r="C4" s="1"/>
      <c r="D4" s="8"/>
      <c r="H4" s="13" t="s">
        <v>11</v>
      </c>
      <c r="I4" s="13" t="s">
        <v>12</v>
      </c>
      <c r="J4" s="13" t="s">
        <v>13</v>
      </c>
    </row>
    <row r="5" ht="31.5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ht="14.4">
      <c r="A6" s="18">
        <v>1</v>
      </c>
      <c r="B6" s="19">
        <v>1</v>
      </c>
      <c r="C6" s="20" t="s">
        <v>26</v>
      </c>
      <c r="D6" s="21" t="s">
        <v>27</v>
      </c>
      <c r="E6" s="22" t="s">
        <v>28</v>
      </c>
      <c r="F6" s="23">
        <v>160</v>
      </c>
      <c r="G6" s="23">
        <v>4.1200000000000001</v>
      </c>
      <c r="H6" s="23">
        <v>9.4600000000000009</v>
      </c>
      <c r="I6" s="23">
        <v>24.789999999999999</v>
      </c>
      <c r="J6" s="23">
        <v>214.02000000000001</v>
      </c>
      <c r="K6" s="23">
        <v>390</v>
      </c>
      <c r="L6" s="24">
        <v>38.479999999999997</v>
      </c>
    </row>
    <row r="7" ht="14.4">
      <c r="A7" s="18"/>
      <c r="B7" s="19"/>
      <c r="C7" s="25"/>
      <c r="D7" s="26"/>
      <c r="E7" s="27" t="s">
        <v>29</v>
      </c>
      <c r="F7" s="28">
        <v>160</v>
      </c>
      <c r="G7" s="28">
        <v>2.3900000000000001</v>
      </c>
      <c r="H7" s="28">
        <v>9.1400000000000006</v>
      </c>
      <c r="I7" s="28">
        <v>8.1199999999999992</v>
      </c>
      <c r="J7" s="28">
        <v>135.69999999999999</v>
      </c>
      <c r="K7" s="28">
        <v>390</v>
      </c>
      <c r="L7" s="29"/>
    </row>
    <row r="8" ht="15">
      <c r="A8" s="18"/>
      <c r="B8" s="19"/>
      <c r="C8" s="25"/>
      <c r="D8" s="30"/>
      <c r="E8" s="31" t="s">
        <v>30</v>
      </c>
      <c r="F8" s="32">
        <v>170</v>
      </c>
      <c r="G8" s="32">
        <v>20.640000000000001</v>
      </c>
      <c r="H8" s="32">
        <v>14.57</v>
      </c>
      <c r="I8" s="32">
        <v>43.460000000000001</v>
      </c>
      <c r="J8" s="32">
        <v>333.80000000000001</v>
      </c>
      <c r="K8" s="32">
        <v>469</v>
      </c>
      <c r="L8" s="33"/>
    </row>
    <row r="9" ht="14.4">
      <c r="A9" s="18"/>
      <c r="B9" s="19"/>
      <c r="C9" s="25"/>
      <c r="D9" s="34" t="s">
        <v>31</v>
      </c>
      <c r="E9" s="22" t="s">
        <v>32</v>
      </c>
      <c r="F9" s="23">
        <v>60</v>
      </c>
      <c r="G9" s="23">
        <v>8.9399999999999995</v>
      </c>
      <c r="H9" s="23">
        <v>8.4000000000000004</v>
      </c>
      <c r="I9" s="23">
        <v>10.26</v>
      </c>
      <c r="J9" s="23">
        <v>163.5</v>
      </c>
      <c r="K9" s="23">
        <v>3</v>
      </c>
      <c r="L9" s="24">
        <v>25.309999999999999</v>
      </c>
    </row>
    <row r="10" ht="14.4">
      <c r="A10" s="18"/>
      <c r="B10" s="19"/>
      <c r="C10" s="25"/>
      <c r="D10" s="35"/>
      <c r="E10" s="27" t="s">
        <v>33</v>
      </c>
      <c r="F10" s="28">
        <v>60</v>
      </c>
      <c r="G10" s="28">
        <v>5.6399999999999997</v>
      </c>
      <c r="H10" s="28">
        <v>1.2</v>
      </c>
      <c r="I10" s="28">
        <v>10.26</v>
      </c>
      <c r="J10" s="28">
        <v>144.59999999999999</v>
      </c>
      <c r="K10" s="28">
        <v>8</v>
      </c>
      <c r="L10" s="29"/>
    </row>
    <row r="11" ht="15">
      <c r="A11" s="18"/>
      <c r="B11" s="19"/>
      <c r="C11" s="25"/>
      <c r="D11" s="36"/>
      <c r="E11" s="31" t="s">
        <v>34</v>
      </c>
      <c r="F11" s="32">
        <v>60</v>
      </c>
      <c r="G11" s="32">
        <v>3.3500000000000001</v>
      </c>
      <c r="H11" s="32">
        <v>7.75</v>
      </c>
      <c r="I11" s="32">
        <v>17.18</v>
      </c>
      <c r="J11" s="32">
        <v>165.30000000000001</v>
      </c>
      <c r="K11" s="32">
        <v>1</v>
      </c>
      <c r="L11" s="33"/>
    </row>
    <row r="12" ht="14.4">
      <c r="A12" s="18"/>
      <c r="B12" s="19"/>
      <c r="C12" s="25"/>
      <c r="D12" s="34" t="s">
        <v>35</v>
      </c>
      <c r="E12" s="22" t="s">
        <v>36</v>
      </c>
      <c r="F12" s="23">
        <v>200</v>
      </c>
      <c r="G12" s="23">
        <v>0.20000000000000001</v>
      </c>
      <c r="H12" s="23">
        <v>5.0000000000000003e-002</v>
      </c>
      <c r="I12" s="23">
        <v>15.01</v>
      </c>
      <c r="J12" s="23">
        <v>56.850000000000001</v>
      </c>
      <c r="K12" s="23">
        <v>943</v>
      </c>
      <c r="L12" s="24">
        <v>3.6000000000000001</v>
      </c>
    </row>
    <row r="13" ht="15">
      <c r="A13" s="18"/>
      <c r="B13" s="19"/>
      <c r="C13" s="25"/>
      <c r="D13" s="36"/>
      <c r="E13" s="31" t="s">
        <v>37</v>
      </c>
      <c r="F13" s="32">
        <v>207</v>
      </c>
      <c r="G13" s="32">
        <v>0.26000000000000001</v>
      </c>
      <c r="H13" s="32">
        <v>5.9999999999999998e-002</v>
      </c>
      <c r="I13" s="32">
        <v>15.220000000000001</v>
      </c>
      <c r="J13" s="32">
        <v>59.229999999999997</v>
      </c>
      <c r="K13" s="32">
        <v>944</v>
      </c>
      <c r="L13" s="33"/>
    </row>
    <row r="14" ht="15">
      <c r="A14" s="18"/>
      <c r="B14" s="19"/>
      <c r="C14" s="37"/>
      <c r="D14" s="37" t="s">
        <v>38</v>
      </c>
      <c r="E14" s="38"/>
      <c r="F14" s="39"/>
      <c r="G14" s="39"/>
      <c r="H14" s="39"/>
      <c r="I14" s="39"/>
      <c r="J14" s="39"/>
      <c r="K14" s="39"/>
      <c r="L14" s="38"/>
    </row>
    <row r="15" ht="15">
      <c r="A15" s="18"/>
      <c r="B15" s="19"/>
      <c r="C15" s="25"/>
      <c r="D15" s="40" t="s">
        <v>39</v>
      </c>
      <c r="E15" s="31" t="s">
        <v>40</v>
      </c>
      <c r="F15" s="32">
        <v>100</v>
      </c>
      <c r="G15" s="32">
        <v>0.40000000000000002</v>
      </c>
      <c r="H15" s="32">
        <v>0.12</v>
      </c>
      <c r="I15" s="32">
        <v>13.81</v>
      </c>
      <c r="J15" s="32">
        <v>47</v>
      </c>
      <c r="K15" s="41">
        <v>338</v>
      </c>
      <c r="L15" s="42">
        <v>11.93</v>
      </c>
    </row>
    <row r="16" ht="14.4">
      <c r="A16" s="18"/>
      <c r="B16" s="19"/>
      <c r="C16" s="37"/>
      <c r="D16" s="43"/>
      <c r="E16" s="44"/>
      <c r="F16" s="45"/>
      <c r="G16" s="45"/>
      <c r="H16" s="45"/>
      <c r="I16" s="45"/>
      <c r="J16" s="45"/>
      <c r="K16" s="46"/>
      <c r="L16" s="45"/>
    </row>
    <row r="17" ht="14.4">
      <c r="A17" s="18"/>
      <c r="B17" s="19"/>
      <c r="C17" s="37"/>
      <c r="D17" s="47"/>
      <c r="E17" s="48"/>
      <c r="F17" s="49"/>
      <c r="G17" s="49"/>
      <c r="H17" s="49"/>
      <c r="I17" s="49"/>
      <c r="J17" s="49"/>
      <c r="K17" s="50"/>
      <c r="L17" s="49"/>
    </row>
    <row r="18" ht="14.4">
      <c r="A18" s="51"/>
      <c r="B18" s="52"/>
      <c r="C18" s="53"/>
      <c r="D18" s="54" t="s">
        <v>41</v>
      </c>
      <c r="E18" s="55"/>
      <c r="F18" s="56">
        <v>520</v>
      </c>
      <c r="G18" s="57">
        <v>6.3399999999999999</v>
      </c>
      <c r="H18" s="57">
        <v>10.51</v>
      </c>
      <c r="I18" s="57">
        <v>54.119999999999997</v>
      </c>
      <c r="J18" s="57">
        <v>384.14999999999998</v>
      </c>
      <c r="K18" s="58"/>
      <c r="L18" s="59">
        <f>SUM(L6:L17)</f>
        <v>79.319999999999993</v>
      </c>
    </row>
    <row r="19" ht="15">
      <c r="A19" s="60">
        <f>A6</f>
        <v>1</v>
      </c>
      <c r="B19" s="60">
        <v>1</v>
      </c>
      <c r="C19" s="61" t="s">
        <v>42</v>
      </c>
      <c r="D19" s="62" t="s">
        <v>31</v>
      </c>
      <c r="E19" s="63"/>
      <c r="F19" s="64"/>
      <c r="G19" s="64"/>
      <c r="H19" s="64"/>
      <c r="I19" s="64"/>
      <c r="J19" s="64"/>
      <c r="K19" s="64"/>
      <c r="L19" s="64"/>
    </row>
    <row r="20" ht="15">
      <c r="A20" s="18"/>
      <c r="B20" s="19"/>
      <c r="C20" s="25"/>
      <c r="D20" s="40" t="s">
        <v>43</v>
      </c>
      <c r="E20" s="65" t="s">
        <v>44</v>
      </c>
      <c r="F20" s="28">
        <v>210</v>
      </c>
      <c r="G20" s="28">
        <v>1.75</v>
      </c>
      <c r="H20" s="28">
        <v>5.5899999999999999</v>
      </c>
      <c r="I20" s="28">
        <v>5.8300000000000001</v>
      </c>
      <c r="J20" s="28">
        <v>81.060000000000002</v>
      </c>
      <c r="K20" s="28">
        <v>186</v>
      </c>
      <c r="L20" s="66">
        <v>6.7999999999999998</v>
      </c>
    </row>
    <row r="21" ht="14.4">
      <c r="A21" s="18"/>
      <c r="B21" s="19"/>
      <c r="C21" s="25"/>
      <c r="D21" s="67" t="s">
        <v>45</v>
      </c>
      <c r="E21" s="68" t="s">
        <v>46</v>
      </c>
      <c r="F21" s="28">
        <v>240</v>
      </c>
      <c r="G21" s="28">
        <v>13.85</v>
      </c>
      <c r="H21" s="28">
        <v>31.93</v>
      </c>
      <c r="I21" s="28">
        <v>25.530000000000001</v>
      </c>
      <c r="J21" s="28">
        <v>468.69999999999999</v>
      </c>
      <c r="K21" s="28">
        <v>510</v>
      </c>
      <c r="L21" s="69">
        <v>58.780000000000001</v>
      </c>
    </row>
    <row r="22" ht="15">
      <c r="A22" s="18"/>
      <c r="B22" s="19"/>
      <c r="C22" s="25"/>
      <c r="D22" s="70"/>
      <c r="E22" s="71" t="s">
        <v>47</v>
      </c>
      <c r="F22" s="28">
        <v>240</v>
      </c>
      <c r="G22" s="28">
        <v>30.260000000000002</v>
      </c>
      <c r="H22" s="28">
        <v>13.630000000000001</v>
      </c>
      <c r="I22" s="28">
        <v>43.789999999999999</v>
      </c>
      <c r="J22" s="28">
        <v>561.38</v>
      </c>
      <c r="K22" s="28">
        <v>601</v>
      </c>
      <c r="L22" s="72"/>
    </row>
    <row r="23" ht="15">
      <c r="A23" s="18"/>
      <c r="B23" s="19"/>
      <c r="C23" s="25"/>
      <c r="D23" s="37" t="s">
        <v>48</v>
      </c>
      <c r="E23" s="73"/>
      <c r="F23" s="28"/>
      <c r="G23" s="28"/>
      <c r="H23" s="28"/>
      <c r="I23" s="28"/>
      <c r="J23" s="28"/>
      <c r="K23" s="28"/>
      <c r="L23" s="74"/>
    </row>
    <row r="24" ht="14.4">
      <c r="A24" s="18"/>
      <c r="B24" s="19"/>
      <c r="C24" s="25"/>
      <c r="D24" s="21" t="s">
        <v>49</v>
      </c>
      <c r="E24" s="68" t="s">
        <v>36</v>
      </c>
      <c r="F24" s="28">
        <v>200</v>
      </c>
      <c r="G24" s="28">
        <v>0.20000000000000001</v>
      </c>
      <c r="H24" s="28">
        <v>5.0000000000000003e-002</v>
      </c>
      <c r="I24" s="28">
        <v>15.01</v>
      </c>
      <c r="J24" s="28">
        <v>56.850000000000001</v>
      </c>
      <c r="K24" s="28">
        <v>944</v>
      </c>
      <c r="L24" s="75">
        <v>1.98</v>
      </c>
    </row>
    <row r="25" ht="15">
      <c r="A25" s="18"/>
      <c r="B25" s="19"/>
      <c r="C25" s="25"/>
      <c r="D25" s="30"/>
      <c r="E25" s="71" t="s">
        <v>37</v>
      </c>
      <c r="F25" s="28">
        <v>207</v>
      </c>
      <c r="G25" s="28">
        <v>0.26000000000000001</v>
      </c>
      <c r="H25" s="28">
        <v>5.9999999999999998e-002</v>
      </c>
      <c r="I25" s="28">
        <v>15.119999999999999</v>
      </c>
      <c r="J25" s="28">
        <v>59.229999999999997</v>
      </c>
      <c r="K25" s="28">
        <v>943</v>
      </c>
      <c r="L25" s="76"/>
    </row>
    <row r="26" ht="15">
      <c r="A26" s="18"/>
      <c r="B26" s="19"/>
      <c r="C26" s="25"/>
      <c r="D26" s="37" t="s">
        <v>50</v>
      </c>
      <c r="E26" s="73"/>
      <c r="F26" s="28"/>
      <c r="G26" s="28"/>
      <c r="H26" s="28"/>
      <c r="I26" s="28"/>
      <c r="J26" s="28"/>
      <c r="K26" s="28"/>
      <c r="L26" s="74"/>
    </row>
    <row r="27" ht="15">
      <c r="A27" s="18"/>
      <c r="B27" s="19"/>
      <c r="C27" s="25"/>
      <c r="D27" s="40" t="s">
        <v>51</v>
      </c>
      <c r="E27" s="65" t="s">
        <v>52</v>
      </c>
      <c r="F27" s="28">
        <v>30</v>
      </c>
      <c r="G27" s="28">
        <v>1.98</v>
      </c>
      <c r="H27" s="28">
        <v>0.35999999999999999</v>
      </c>
      <c r="I27" s="28">
        <v>10.26</v>
      </c>
      <c r="J27" s="28">
        <v>54.299999999999997</v>
      </c>
      <c r="K27" s="28">
        <v>338</v>
      </c>
      <c r="L27" s="66">
        <v>9.8200000000000003</v>
      </c>
    </row>
    <row r="28" ht="15">
      <c r="A28" s="18"/>
      <c r="B28" s="19"/>
      <c r="C28" s="25"/>
      <c r="D28" s="77" t="s">
        <v>53</v>
      </c>
      <c r="E28" s="65" t="s">
        <v>54</v>
      </c>
      <c r="F28" s="28">
        <v>100</v>
      </c>
      <c r="G28" s="28">
        <v>0.40000000000000002</v>
      </c>
      <c r="H28" s="28">
        <v>0.40000000000000002</v>
      </c>
      <c r="I28" s="28">
        <v>9.8000000000000007</v>
      </c>
      <c r="J28" s="28">
        <v>47</v>
      </c>
      <c r="K28" s="28"/>
      <c r="L28" s="66">
        <v>1.9399999999999999</v>
      </c>
    </row>
    <row r="29" ht="14.4">
      <c r="A29" s="18"/>
      <c r="B29" s="19"/>
      <c r="C29" s="37"/>
      <c r="D29" s="43"/>
      <c r="E29" s="44"/>
      <c r="F29" s="45"/>
      <c r="G29" s="45"/>
      <c r="H29" s="45"/>
      <c r="I29" s="45"/>
      <c r="J29" s="45"/>
      <c r="K29" s="46"/>
      <c r="L29" s="45"/>
    </row>
    <row r="30" ht="14.4">
      <c r="A30" s="51"/>
      <c r="B30" s="52"/>
      <c r="C30" s="53"/>
      <c r="D30" s="78" t="s">
        <v>41</v>
      </c>
      <c r="E30" s="79"/>
      <c r="F30" s="80">
        <v>780</v>
      </c>
      <c r="G30" s="81">
        <f>G20+G22+G24+G27+G28</f>
        <v>34.590000000000003</v>
      </c>
      <c r="H30" s="81">
        <v>20.030000000000001</v>
      </c>
      <c r="I30" s="81">
        <v>84.689999999999998</v>
      </c>
      <c r="J30" s="81">
        <f>J20+J22+J24+J27+J28</f>
        <v>800.59000000000003</v>
      </c>
      <c r="K30" s="82"/>
      <c r="L30" s="81">
        <f>SUM(L20:L29)</f>
        <v>79.319999999999993</v>
      </c>
    </row>
    <row r="31" ht="15">
      <c r="A31" s="83">
        <v>1</v>
      </c>
      <c r="B31" s="84">
        <v>1</v>
      </c>
      <c r="C31" s="85" t="s">
        <v>55</v>
      </c>
      <c r="D31" s="86"/>
      <c r="E31" s="87"/>
      <c r="F31" s="88">
        <v>1200</v>
      </c>
      <c r="G31" s="88">
        <v>40.530000000000001</v>
      </c>
      <c r="H31" s="88">
        <v>30.140000000000001</v>
      </c>
      <c r="I31" s="88">
        <v>129.00999999999999</v>
      </c>
      <c r="J31" s="88">
        <v>1137.1400000000001</v>
      </c>
      <c r="K31" s="88"/>
      <c r="L31" s="89">
        <f>L18+L30</f>
        <v>158.63999999999999</v>
      </c>
    </row>
    <row r="32" ht="14.4">
      <c r="A32" s="90">
        <v>1</v>
      </c>
      <c r="B32" s="91">
        <v>2</v>
      </c>
      <c r="C32" s="92" t="s">
        <v>26</v>
      </c>
      <c r="D32" s="93" t="s">
        <v>27</v>
      </c>
      <c r="E32" s="22" t="s">
        <v>56</v>
      </c>
      <c r="F32" s="94">
        <v>90</v>
      </c>
      <c r="G32" s="95">
        <v>9.7400000000000002</v>
      </c>
      <c r="H32" s="95">
        <v>12.92</v>
      </c>
      <c r="I32" s="95">
        <v>15.869999999999999</v>
      </c>
      <c r="J32" s="95">
        <v>199.34</v>
      </c>
      <c r="K32" s="96">
        <v>608</v>
      </c>
      <c r="L32" s="97">
        <v>51.350000000000001</v>
      </c>
    </row>
    <row r="33" ht="14.4">
      <c r="A33" s="98"/>
      <c r="B33" s="19"/>
      <c r="C33" s="37"/>
      <c r="D33" s="99"/>
      <c r="E33" s="27" t="s">
        <v>57</v>
      </c>
      <c r="F33" s="100">
        <v>90</v>
      </c>
      <c r="G33" s="101">
        <v>16.969999999999999</v>
      </c>
      <c r="H33" s="102">
        <v>4.4000000000000004</v>
      </c>
      <c r="I33" s="101">
        <v>3.3700000000000001</v>
      </c>
      <c r="J33" s="101">
        <v>212.87</v>
      </c>
      <c r="K33" s="103">
        <v>643</v>
      </c>
      <c r="L33" s="104"/>
    </row>
    <row r="34" ht="15">
      <c r="A34" s="98"/>
      <c r="B34" s="19"/>
      <c r="C34" s="37"/>
      <c r="D34" s="105"/>
      <c r="E34" s="31" t="s">
        <v>58</v>
      </c>
      <c r="F34" s="106">
        <v>240</v>
      </c>
      <c r="G34" s="107">
        <v>10.119999999999999</v>
      </c>
      <c r="H34" s="107">
        <v>21.140000000000001</v>
      </c>
      <c r="I34" s="107">
        <v>29.210000000000001</v>
      </c>
      <c r="J34" s="107">
        <v>362.05000000000001</v>
      </c>
      <c r="K34" s="108">
        <v>590</v>
      </c>
      <c r="L34" s="104"/>
    </row>
    <row r="35" ht="14.4">
      <c r="A35" s="98"/>
      <c r="B35" s="19"/>
      <c r="C35" s="37"/>
      <c r="D35" s="109" t="s">
        <v>48</v>
      </c>
      <c r="E35" s="22" t="s">
        <v>59</v>
      </c>
      <c r="F35" s="94">
        <v>150</v>
      </c>
      <c r="G35" s="110">
        <v>3.8100000000000001</v>
      </c>
      <c r="H35" s="95">
        <v>5.4299999999999997</v>
      </c>
      <c r="I35" s="95">
        <v>38.609999999999999</v>
      </c>
      <c r="J35" s="95">
        <v>228.69</v>
      </c>
      <c r="K35" s="111">
        <v>682</v>
      </c>
      <c r="L35" s="112">
        <v>14.68</v>
      </c>
    </row>
    <row r="36" ht="15">
      <c r="A36" s="98"/>
      <c r="B36" s="19"/>
      <c r="C36" s="37"/>
      <c r="D36" s="105"/>
      <c r="E36" s="31" t="s">
        <v>60</v>
      </c>
      <c r="F36" s="106">
        <v>150</v>
      </c>
      <c r="G36" s="113">
        <v>5.3200000000000003</v>
      </c>
      <c r="H36" s="114">
        <v>4.3700000000000001</v>
      </c>
      <c r="I36" s="114">
        <v>35.539999999999999</v>
      </c>
      <c r="J36" s="115">
        <v>210.90000000000001</v>
      </c>
      <c r="K36" s="116">
        <v>688</v>
      </c>
      <c r="L36" s="117"/>
    </row>
    <row r="37" ht="14.4">
      <c r="A37" s="98"/>
      <c r="B37" s="19"/>
      <c r="C37" s="37"/>
      <c r="D37" s="118" t="s">
        <v>31</v>
      </c>
      <c r="E37" s="22" t="s">
        <v>61</v>
      </c>
      <c r="F37" s="94">
        <v>60</v>
      </c>
      <c r="G37" s="110">
        <v>0.93000000000000005</v>
      </c>
      <c r="H37" s="95">
        <v>3.0499999999999998</v>
      </c>
      <c r="I37" s="95">
        <v>5.6299999999999999</v>
      </c>
      <c r="J37" s="95">
        <v>53.219999999999999</v>
      </c>
      <c r="K37" s="111">
        <v>79</v>
      </c>
      <c r="L37" s="119">
        <v>6.9100000000000001</v>
      </c>
    </row>
    <row r="38" ht="14.4">
      <c r="A38" s="98"/>
      <c r="B38" s="19"/>
      <c r="C38" s="37"/>
      <c r="D38" s="120"/>
      <c r="E38" s="27" t="s">
        <v>62</v>
      </c>
      <c r="F38" s="100">
        <v>60</v>
      </c>
      <c r="G38" s="121">
        <v>0.85999999999999999</v>
      </c>
      <c r="H38" s="101">
        <v>4.0499999999999998</v>
      </c>
      <c r="I38" s="101">
        <v>5.0199999999999996</v>
      </c>
      <c r="J38" s="102">
        <v>59.899999999999999</v>
      </c>
      <c r="K38" s="122">
        <v>52</v>
      </c>
      <c r="L38" s="123"/>
    </row>
    <row r="39" ht="15">
      <c r="A39" s="98"/>
      <c r="B39" s="19"/>
      <c r="C39" s="37"/>
      <c r="D39" s="124"/>
      <c r="E39" s="31" t="s">
        <v>63</v>
      </c>
      <c r="F39" s="106">
        <v>60</v>
      </c>
      <c r="G39" s="113">
        <v>1.02</v>
      </c>
      <c r="H39" s="114">
        <v>3.0499999999999998</v>
      </c>
      <c r="I39" s="114">
        <v>5.9400000000000004</v>
      </c>
      <c r="J39" s="114">
        <v>54.810000000000002</v>
      </c>
      <c r="K39" s="116">
        <v>83</v>
      </c>
      <c r="L39" s="125"/>
    </row>
    <row r="40" ht="14.4">
      <c r="A40" s="98"/>
      <c r="B40" s="19"/>
      <c r="C40" s="37"/>
      <c r="D40" s="126" t="s">
        <v>64</v>
      </c>
      <c r="E40" s="22" t="s">
        <v>37</v>
      </c>
      <c r="F40" s="94">
        <v>207</v>
      </c>
      <c r="G40" s="110">
        <v>0.26000000000000001</v>
      </c>
      <c r="H40" s="95">
        <v>5.9999999999999998e-002</v>
      </c>
      <c r="I40" s="95">
        <v>15.220000000000001</v>
      </c>
      <c r="J40" s="95">
        <v>59.229999999999997</v>
      </c>
      <c r="K40" s="96">
        <v>944</v>
      </c>
      <c r="L40" s="97">
        <v>4.7000000000000002</v>
      </c>
    </row>
    <row r="41" ht="14.4">
      <c r="A41" s="98"/>
      <c r="B41" s="19"/>
      <c r="C41" s="37"/>
      <c r="D41" s="99"/>
      <c r="E41" s="27" t="s">
        <v>65</v>
      </c>
      <c r="F41" s="100">
        <v>200</v>
      </c>
      <c r="G41" s="121">
        <v>0.44</v>
      </c>
      <c r="H41" s="127"/>
      <c r="I41" s="101">
        <v>31.760000000000002</v>
      </c>
      <c r="J41" s="102">
        <v>115.59999999999999</v>
      </c>
      <c r="K41" s="103">
        <v>868</v>
      </c>
      <c r="L41" s="104"/>
    </row>
    <row r="42" ht="15">
      <c r="A42" s="98"/>
      <c r="B42" s="19"/>
      <c r="C42" s="37"/>
      <c r="D42" s="105"/>
      <c r="E42" s="31" t="s">
        <v>36</v>
      </c>
      <c r="F42" s="106">
        <v>200</v>
      </c>
      <c r="G42" s="128">
        <v>0.20000000000000001</v>
      </c>
      <c r="H42" s="114">
        <v>5.0000000000000003e-002</v>
      </c>
      <c r="I42" s="114">
        <v>15.01</v>
      </c>
      <c r="J42" s="114">
        <v>56.850000000000001</v>
      </c>
      <c r="K42" s="129">
        <v>943</v>
      </c>
      <c r="L42" s="130"/>
    </row>
    <row r="43" ht="15">
      <c r="A43" s="98"/>
      <c r="B43" s="19"/>
      <c r="C43" s="37"/>
      <c r="D43" s="131" t="s">
        <v>38</v>
      </c>
      <c r="E43" s="132" t="s">
        <v>52</v>
      </c>
      <c r="F43" s="133">
        <v>20</v>
      </c>
      <c r="G43" s="134">
        <v>1.3200000000000001</v>
      </c>
      <c r="H43" s="135">
        <v>0.23999999999999999</v>
      </c>
      <c r="I43" s="135">
        <v>9</v>
      </c>
      <c r="J43" s="136">
        <v>36.200000000000003</v>
      </c>
      <c r="K43" s="137"/>
      <c r="L43" s="138">
        <v>1.6799999999999999</v>
      </c>
    </row>
    <row r="44" ht="14.4">
      <c r="A44" s="98"/>
      <c r="B44" s="19"/>
      <c r="C44" s="37"/>
      <c r="D44" s="131" t="s">
        <v>39</v>
      </c>
      <c r="E44" s="48"/>
      <c r="F44" s="49"/>
      <c r="G44" s="45"/>
      <c r="H44" s="45"/>
      <c r="I44" s="45"/>
      <c r="J44" s="45"/>
      <c r="K44" s="46"/>
      <c r="L44" s="45"/>
    </row>
    <row r="45" ht="14.4">
      <c r="A45" s="98"/>
      <c r="B45" s="19"/>
      <c r="C45" s="37"/>
      <c r="D45" s="47"/>
      <c r="E45" s="48"/>
      <c r="F45" s="49"/>
      <c r="G45" s="49"/>
      <c r="H45" s="49"/>
      <c r="I45" s="49"/>
      <c r="J45" s="49"/>
      <c r="K45" s="50"/>
      <c r="L45" s="49"/>
    </row>
    <row r="46" ht="14.4">
      <c r="A46" s="98"/>
      <c r="B46" s="19"/>
      <c r="C46" s="37"/>
      <c r="D46" s="47"/>
      <c r="E46" s="48"/>
      <c r="F46" s="49"/>
      <c r="G46" s="49"/>
      <c r="H46" s="49"/>
      <c r="I46" s="49"/>
      <c r="J46" s="49"/>
      <c r="K46" s="50"/>
      <c r="L46" s="49"/>
    </row>
    <row r="47" ht="14.4">
      <c r="A47" s="139"/>
      <c r="B47" s="52"/>
      <c r="C47" s="53"/>
      <c r="D47" s="78" t="s">
        <v>41</v>
      </c>
      <c r="E47" s="79"/>
      <c r="F47" s="80">
        <v>520</v>
      </c>
      <c r="G47" s="81">
        <v>24.739999999999998</v>
      </c>
      <c r="H47" s="81">
        <v>12.109999999999999</v>
      </c>
      <c r="I47" s="81">
        <v>68.549999999999997</v>
      </c>
      <c r="J47" s="81">
        <v>570.03999999999996</v>
      </c>
      <c r="K47" s="82"/>
      <c r="L47" s="140">
        <f>SUM(L32:L46)</f>
        <v>79.320000000000007</v>
      </c>
    </row>
    <row r="48" ht="15">
      <c r="A48" s="141">
        <f>A32</f>
        <v>1</v>
      </c>
      <c r="B48" s="60">
        <f>B32</f>
        <v>2</v>
      </c>
      <c r="C48" s="62" t="s">
        <v>42</v>
      </c>
      <c r="D48" s="131" t="s">
        <v>31</v>
      </c>
      <c r="E48" s="142"/>
      <c r="F48" s="143"/>
      <c r="G48" s="143"/>
      <c r="H48" s="143"/>
      <c r="I48" s="143"/>
      <c r="J48" s="143"/>
      <c r="K48" s="143"/>
      <c r="L48" s="49"/>
    </row>
    <row r="49" ht="15">
      <c r="A49" s="98"/>
      <c r="B49" s="19"/>
      <c r="C49" s="37"/>
      <c r="D49" s="131" t="s">
        <v>43</v>
      </c>
      <c r="E49" s="144" t="s">
        <v>66</v>
      </c>
      <c r="F49" s="145">
        <v>210</v>
      </c>
      <c r="G49" s="146">
        <v>1.79</v>
      </c>
      <c r="H49" s="147">
        <v>4.2000000000000002</v>
      </c>
      <c r="I49" s="146">
        <v>11.02</v>
      </c>
      <c r="J49" s="148">
        <v>89.120000000000005</v>
      </c>
      <c r="K49" s="149">
        <v>98</v>
      </c>
      <c r="L49" s="150">
        <v>4.6100000000000003</v>
      </c>
    </row>
    <row r="50" ht="14.4">
      <c r="A50" s="98"/>
      <c r="B50" s="19"/>
      <c r="C50" s="37"/>
      <c r="D50" s="151" t="s">
        <v>45</v>
      </c>
      <c r="E50" s="22" t="s">
        <v>56</v>
      </c>
      <c r="F50" s="152">
        <v>90</v>
      </c>
      <c r="G50" s="95">
        <v>9.7400000000000002</v>
      </c>
      <c r="H50" s="95">
        <v>12.92</v>
      </c>
      <c r="I50" s="95">
        <v>15.869999999999999</v>
      </c>
      <c r="J50" s="153">
        <v>199.34</v>
      </c>
      <c r="K50" s="96">
        <v>608</v>
      </c>
      <c r="L50" s="119">
        <v>49.899999999999999</v>
      </c>
    </row>
    <row r="51" ht="14.4">
      <c r="A51" s="98"/>
      <c r="B51" s="19"/>
      <c r="C51" s="37"/>
      <c r="D51" s="154"/>
      <c r="E51" s="27" t="s">
        <v>57</v>
      </c>
      <c r="F51" s="155">
        <v>90</v>
      </c>
      <c r="G51" s="101">
        <v>16.969999999999999</v>
      </c>
      <c r="H51" s="102">
        <v>4.4000000000000004</v>
      </c>
      <c r="I51" s="101">
        <v>3.3700000000000001</v>
      </c>
      <c r="J51" s="156">
        <v>212.87</v>
      </c>
      <c r="K51" s="103">
        <v>643</v>
      </c>
      <c r="L51" s="123"/>
    </row>
    <row r="52" ht="15">
      <c r="A52" s="98"/>
      <c r="B52" s="19"/>
      <c r="C52" s="37"/>
      <c r="D52" s="157"/>
      <c r="E52" s="31" t="s">
        <v>58</v>
      </c>
      <c r="F52" s="158">
        <v>240</v>
      </c>
      <c r="G52" s="114">
        <v>10.119999999999999</v>
      </c>
      <c r="H52" s="114">
        <v>21.140000000000001</v>
      </c>
      <c r="I52" s="114">
        <v>29.210000000000001</v>
      </c>
      <c r="J52" s="159">
        <v>362.05000000000001</v>
      </c>
      <c r="K52" s="129">
        <v>590</v>
      </c>
      <c r="L52" s="125"/>
    </row>
    <row r="53" ht="14.4">
      <c r="A53" s="98"/>
      <c r="B53" s="19"/>
      <c r="C53" s="37"/>
      <c r="D53" s="151" t="s">
        <v>48</v>
      </c>
      <c r="E53" s="22" t="s">
        <v>59</v>
      </c>
      <c r="F53" s="94">
        <v>150</v>
      </c>
      <c r="G53" s="110">
        <v>3.8100000000000001</v>
      </c>
      <c r="H53" s="95">
        <v>5.4299999999999997</v>
      </c>
      <c r="I53" s="95">
        <v>38.609999999999999</v>
      </c>
      <c r="J53" s="95">
        <v>228.69</v>
      </c>
      <c r="K53" s="111">
        <v>682</v>
      </c>
      <c r="L53" s="160">
        <v>14.26</v>
      </c>
    </row>
    <row r="54" ht="15">
      <c r="A54" s="98"/>
      <c r="B54" s="19"/>
      <c r="C54" s="37"/>
      <c r="D54" s="157"/>
      <c r="E54" s="31" t="s">
        <v>60</v>
      </c>
      <c r="F54" s="158">
        <v>150</v>
      </c>
      <c r="G54" s="114">
        <v>5.3200000000000003</v>
      </c>
      <c r="H54" s="114">
        <v>4.3700000000000001</v>
      </c>
      <c r="I54" s="114">
        <v>35.539999999999999</v>
      </c>
      <c r="J54" s="161">
        <v>210.90000000000001</v>
      </c>
      <c r="K54" s="129">
        <v>688</v>
      </c>
      <c r="L54" s="162"/>
    </row>
    <row r="55" ht="14.4">
      <c r="A55" s="98"/>
      <c r="B55" s="19"/>
      <c r="C55" s="37"/>
      <c r="D55" s="151" t="s">
        <v>49</v>
      </c>
      <c r="E55" s="22" t="s">
        <v>37</v>
      </c>
      <c r="F55" s="152">
        <v>207</v>
      </c>
      <c r="G55" s="95">
        <v>0.26000000000000001</v>
      </c>
      <c r="H55" s="95">
        <v>5.9999999999999998e-002</v>
      </c>
      <c r="I55" s="95">
        <v>15.220000000000001</v>
      </c>
      <c r="J55" s="153">
        <v>59.229999999999997</v>
      </c>
      <c r="K55" s="96">
        <v>944</v>
      </c>
      <c r="L55" s="119">
        <v>4.5700000000000003</v>
      </c>
    </row>
    <row r="56" ht="14.4">
      <c r="A56" s="98"/>
      <c r="B56" s="19"/>
      <c r="C56" s="37"/>
      <c r="D56" s="154"/>
      <c r="E56" s="27" t="s">
        <v>65</v>
      </c>
      <c r="F56" s="155">
        <v>200</v>
      </c>
      <c r="G56" s="101">
        <v>0.44</v>
      </c>
      <c r="H56" s="127"/>
      <c r="I56" s="101">
        <v>31.760000000000002</v>
      </c>
      <c r="J56" s="163">
        <v>115.59999999999999</v>
      </c>
      <c r="K56" s="103">
        <v>868</v>
      </c>
      <c r="L56" s="123"/>
    </row>
    <row r="57" ht="15">
      <c r="A57" s="98"/>
      <c r="B57" s="19"/>
      <c r="C57" s="37"/>
      <c r="D57" s="157"/>
      <c r="E57" s="31" t="s">
        <v>36</v>
      </c>
      <c r="F57" s="158">
        <v>200</v>
      </c>
      <c r="G57" s="115">
        <v>0.20000000000000001</v>
      </c>
      <c r="H57" s="114">
        <v>5.0000000000000003e-002</v>
      </c>
      <c r="I57" s="114">
        <v>15.01</v>
      </c>
      <c r="J57" s="159">
        <v>56.850000000000001</v>
      </c>
      <c r="K57" s="129">
        <v>943</v>
      </c>
      <c r="L57" s="125"/>
    </row>
    <row r="58" ht="15">
      <c r="A58" s="98"/>
      <c r="B58" s="19"/>
      <c r="C58" s="37"/>
      <c r="D58" s="131" t="s">
        <v>50</v>
      </c>
      <c r="E58" s="63" t="s">
        <v>67</v>
      </c>
      <c r="F58" s="64">
        <v>30</v>
      </c>
      <c r="G58" s="64">
        <v>2.2799999999999998</v>
      </c>
      <c r="H58" s="64">
        <v>0.23999999999999999</v>
      </c>
      <c r="I58" s="64">
        <v>14.58</v>
      </c>
      <c r="J58" s="64">
        <v>71.400000000000006</v>
      </c>
      <c r="K58" s="164"/>
      <c r="L58" s="64">
        <v>3.3999999999999999</v>
      </c>
    </row>
    <row r="59" ht="15">
      <c r="A59" s="98"/>
      <c r="B59" s="19"/>
      <c r="C59" s="37"/>
      <c r="D59" s="165" t="s">
        <v>51</v>
      </c>
      <c r="E59" s="166" t="s">
        <v>52</v>
      </c>
      <c r="F59" s="167">
        <v>30</v>
      </c>
      <c r="G59" s="168">
        <v>1.98</v>
      </c>
      <c r="H59" s="169">
        <v>0.35999999999999999</v>
      </c>
      <c r="I59" s="41">
        <v>10.26</v>
      </c>
      <c r="J59" s="170">
        <v>54.299999999999997</v>
      </c>
      <c r="K59" s="137"/>
      <c r="L59" s="171">
        <v>2.5800000000000001</v>
      </c>
    </row>
    <row r="60" ht="14.4">
      <c r="A60" s="98"/>
      <c r="B60" s="19"/>
      <c r="C60" s="37"/>
      <c r="D60" s="47"/>
      <c r="E60" s="44"/>
      <c r="F60" s="45"/>
      <c r="G60" s="45"/>
      <c r="H60" s="45"/>
      <c r="I60" s="45"/>
      <c r="J60" s="45"/>
      <c r="K60" s="46"/>
      <c r="L60" s="45"/>
    </row>
    <row r="61" ht="14.4">
      <c r="A61" s="98"/>
      <c r="B61" s="19"/>
      <c r="C61" s="37"/>
      <c r="D61" s="47"/>
      <c r="E61" s="48"/>
      <c r="F61" s="49"/>
      <c r="G61" s="49"/>
      <c r="H61" s="49"/>
      <c r="I61" s="49"/>
      <c r="J61" s="49"/>
      <c r="K61" s="50"/>
      <c r="L61" s="49"/>
    </row>
    <row r="62" ht="14.4">
      <c r="A62" s="139"/>
      <c r="B62" s="52"/>
      <c r="C62" s="53"/>
      <c r="D62" s="78" t="s">
        <v>41</v>
      </c>
      <c r="E62" s="79"/>
      <c r="F62" s="80">
        <v>710</v>
      </c>
      <c r="G62" s="81">
        <v>21.550000000000001</v>
      </c>
      <c r="H62" s="81">
        <v>22.09</v>
      </c>
      <c r="I62" s="81">
        <v>119.03</v>
      </c>
      <c r="J62" s="81">
        <v>740.65999999999997</v>
      </c>
      <c r="K62" s="82"/>
      <c r="L62" s="140">
        <f>SUM(L48:L61)</f>
        <v>79.320000000000007</v>
      </c>
    </row>
    <row r="63" ht="15">
      <c r="A63" s="83">
        <f>A32</f>
        <v>1</v>
      </c>
      <c r="B63" s="84">
        <f>B32</f>
        <v>2</v>
      </c>
      <c r="C63" s="85" t="s">
        <v>55</v>
      </c>
      <c r="D63" s="86"/>
      <c r="E63" s="87"/>
      <c r="F63" s="88">
        <f>F47+F62</f>
        <v>1230</v>
      </c>
      <c r="G63" s="88">
        <f t="shared" ref="G63:J96" si="0">G47+G62</f>
        <v>46.289999999999999</v>
      </c>
      <c r="H63" s="88">
        <f t="shared" si="0"/>
        <v>34.200000000000003</v>
      </c>
      <c r="I63" s="88">
        <f t="shared" si="0"/>
        <v>187.57999999999998</v>
      </c>
      <c r="J63" s="88">
        <f t="shared" si="0"/>
        <v>1310.6999999999998</v>
      </c>
      <c r="K63" s="88"/>
      <c r="L63" s="88">
        <f>L47+L62</f>
        <v>158.64000000000001</v>
      </c>
    </row>
    <row r="64" ht="14.4">
      <c r="A64" s="90">
        <v>1</v>
      </c>
      <c r="B64" s="91">
        <v>3</v>
      </c>
      <c r="C64" s="20" t="s">
        <v>26</v>
      </c>
      <c r="D64" s="21" t="s">
        <v>27</v>
      </c>
      <c r="E64" s="68" t="s">
        <v>68</v>
      </c>
      <c r="F64" s="172">
        <v>90</v>
      </c>
      <c r="G64" s="95">
        <v>8.6400000000000006</v>
      </c>
      <c r="H64" s="95">
        <v>11.779999999999999</v>
      </c>
      <c r="I64" s="95">
        <v>4.04</v>
      </c>
      <c r="J64" s="95">
        <v>215.65000000000001</v>
      </c>
      <c r="K64" s="173">
        <v>591</v>
      </c>
      <c r="L64" s="174">
        <v>51.32</v>
      </c>
    </row>
    <row r="65" ht="14.4">
      <c r="A65" s="98"/>
      <c r="B65" s="19"/>
      <c r="C65" s="25"/>
      <c r="D65" s="26"/>
      <c r="E65" s="175" t="s">
        <v>69</v>
      </c>
      <c r="F65" s="176">
        <v>90</v>
      </c>
      <c r="G65" s="101">
        <v>14.359999999999999</v>
      </c>
      <c r="H65" s="101">
        <v>10.710000000000001</v>
      </c>
      <c r="I65" s="101">
        <v>14.44</v>
      </c>
      <c r="J65" s="101">
        <v>247.16999999999999</v>
      </c>
      <c r="K65" s="177">
        <v>667</v>
      </c>
      <c r="L65" s="178"/>
    </row>
    <row r="66" ht="15">
      <c r="A66" s="98"/>
      <c r="B66" s="19"/>
      <c r="C66" s="25"/>
      <c r="D66" s="30"/>
      <c r="E66" s="71" t="s">
        <v>70</v>
      </c>
      <c r="F66" s="179">
        <v>240</v>
      </c>
      <c r="G66" s="114">
        <v>14.98</v>
      </c>
      <c r="H66" s="114">
        <v>26.390000000000001</v>
      </c>
      <c r="I66" s="114">
        <v>50.719999999999999</v>
      </c>
      <c r="J66" s="114">
        <v>505.41000000000003</v>
      </c>
      <c r="K66" s="180">
        <v>601</v>
      </c>
      <c r="L66" s="181"/>
    </row>
    <row r="67" ht="14.4">
      <c r="A67" s="98"/>
      <c r="B67" s="19"/>
      <c r="C67" s="25"/>
      <c r="D67" s="21" t="s">
        <v>48</v>
      </c>
      <c r="E67" s="68" t="s">
        <v>71</v>
      </c>
      <c r="F67" s="172">
        <v>150</v>
      </c>
      <c r="G67" s="95">
        <v>3.5800000000000001</v>
      </c>
      <c r="H67" s="95">
        <v>5.4400000000000004</v>
      </c>
      <c r="I67" s="95">
        <v>15.25</v>
      </c>
      <c r="J67" s="95">
        <v>123.75</v>
      </c>
      <c r="K67" s="173">
        <v>708</v>
      </c>
      <c r="L67" s="174">
        <v>13.49</v>
      </c>
    </row>
    <row r="68" ht="15">
      <c r="A68" s="98"/>
      <c r="B68" s="19"/>
      <c r="C68" s="25"/>
      <c r="D68" s="30"/>
      <c r="E68" s="71" t="s">
        <v>72</v>
      </c>
      <c r="F68" s="179">
        <v>150</v>
      </c>
      <c r="G68" s="114">
        <v>8.7599999999999998</v>
      </c>
      <c r="H68" s="114">
        <v>6.0899999999999999</v>
      </c>
      <c r="I68" s="114">
        <v>43.079999999999998</v>
      </c>
      <c r="J68" s="114">
        <v>271.43000000000001</v>
      </c>
      <c r="K68" s="180">
        <v>679</v>
      </c>
      <c r="L68" s="181"/>
    </row>
    <row r="69" ht="14.4">
      <c r="A69" s="98"/>
      <c r="B69" s="19"/>
      <c r="C69" s="25"/>
      <c r="D69" s="21" t="s">
        <v>31</v>
      </c>
      <c r="E69" s="68" t="s">
        <v>73</v>
      </c>
      <c r="F69" s="172">
        <v>60</v>
      </c>
      <c r="G69" s="95">
        <v>1.02</v>
      </c>
      <c r="H69" s="95">
        <v>3.0499999999999998</v>
      </c>
      <c r="I69" s="95">
        <v>5.9400000000000004</v>
      </c>
      <c r="J69" s="95">
        <v>54.810000000000002</v>
      </c>
      <c r="K69" s="173">
        <v>83</v>
      </c>
      <c r="L69" s="174">
        <v>7.3099999999999996</v>
      </c>
    </row>
    <row r="70" ht="14.4">
      <c r="A70" s="98"/>
      <c r="B70" s="19"/>
      <c r="C70" s="25"/>
      <c r="D70" s="26"/>
      <c r="E70" s="175" t="s">
        <v>74</v>
      </c>
      <c r="F70" s="176">
        <v>60</v>
      </c>
      <c r="G70" s="101">
        <v>0.93000000000000005</v>
      </c>
      <c r="H70" s="101">
        <v>3.0499999999999998</v>
      </c>
      <c r="I70" s="101">
        <v>5.6299999999999999</v>
      </c>
      <c r="J70" s="101">
        <v>53.109999999999999</v>
      </c>
      <c r="K70" s="177">
        <v>79</v>
      </c>
      <c r="L70" s="178"/>
    </row>
    <row r="71" ht="15">
      <c r="A71" s="98"/>
      <c r="B71" s="19"/>
      <c r="C71" s="25"/>
      <c r="D71" s="30"/>
      <c r="E71" s="71" t="s">
        <v>75</v>
      </c>
      <c r="F71" s="179">
        <v>60</v>
      </c>
      <c r="G71" s="114">
        <v>0.66000000000000003</v>
      </c>
      <c r="H71" s="115">
        <v>3.1000000000000001</v>
      </c>
      <c r="I71" s="115">
        <v>6.7999999999999998</v>
      </c>
      <c r="J71" s="114">
        <v>57.729999999999997</v>
      </c>
      <c r="K71" s="180">
        <v>54</v>
      </c>
      <c r="L71" s="181"/>
    </row>
    <row r="72" ht="15">
      <c r="A72" s="98"/>
      <c r="B72" s="19"/>
      <c r="C72" s="37"/>
      <c r="D72" s="182"/>
      <c r="E72" s="73"/>
      <c r="F72" s="183"/>
      <c r="G72" s="184"/>
      <c r="H72" s="184"/>
      <c r="I72" s="184"/>
      <c r="J72" s="184"/>
      <c r="K72" s="185"/>
      <c r="L72" s="186"/>
    </row>
    <row r="73" ht="14.4">
      <c r="A73" s="98"/>
      <c r="B73" s="19"/>
      <c r="C73" s="25"/>
      <c r="D73" s="67" t="s">
        <v>64</v>
      </c>
      <c r="E73" s="68" t="s">
        <v>36</v>
      </c>
      <c r="F73" s="172">
        <v>200</v>
      </c>
      <c r="G73" s="187">
        <v>0.20000000000000001</v>
      </c>
      <c r="H73" s="95">
        <v>5.0000000000000003e-002</v>
      </c>
      <c r="I73" s="95">
        <v>15.01</v>
      </c>
      <c r="J73" s="95">
        <v>56.850000000000001</v>
      </c>
      <c r="K73" s="173">
        <v>943</v>
      </c>
      <c r="L73" s="174">
        <v>5.4800000000000004</v>
      </c>
    </row>
    <row r="74" ht="14.4">
      <c r="A74" s="98"/>
      <c r="B74" s="19"/>
      <c r="C74" s="25"/>
      <c r="D74" s="188"/>
      <c r="E74" s="175" t="s">
        <v>76</v>
      </c>
      <c r="F74" s="176">
        <v>200</v>
      </c>
      <c r="G74" s="101">
        <v>0.35999999999999999</v>
      </c>
      <c r="H74" s="127"/>
      <c r="I74" s="101">
        <v>28.170000000000002</v>
      </c>
      <c r="J74" s="101">
        <v>109.25</v>
      </c>
      <c r="K74" s="177">
        <v>867</v>
      </c>
      <c r="L74" s="178"/>
    </row>
    <row r="75" ht="15">
      <c r="A75" s="98"/>
      <c r="B75" s="19"/>
      <c r="C75" s="25"/>
      <c r="D75" s="70"/>
      <c r="E75" s="71" t="s">
        <v>37</v>
      </c>
      <c r="F75" s="179">
        <v>207</v>
      </c>
      <c r="G75" s="114">
        <v>0.26000000000000001</v>
      </c>
      <c r="H75" s="114">
        <v>5.9999999999999998e-002</v>
      </c>
      <c r="I75" s="114">
        <v>15.220000000000001</v>
      </c>
      <c r="J75" s="114">
        <v>59.229999999999997</v>
      </c>
      <c r="K75" s="180">
        <v>944</v>
      </c>
      <c r="L75" s="181"/>
    </row>
    <row r="76" ht="15">
      <c r="A76" s="98"/>
      <c r="B76" s="19"/>
      <c r="C76" s="25"/>
      <c r="D76" s="40" t="s">
        <v>38</v>
      </c>
      <c r="E76" s="65" t="s">
        <v>52</v>
      </c>
      <c r="F76" s="189">
        <v>20</v>
      </c>
      <c r="G76" s="135">
        <v>1.3200000000000001</v>
      </c>
      <c r="H76" s="135">
        <v>0.23999999999999999</v>
      </c>
      <c r="I76" s="136">
        <v>9</v>
      </c>
      <c r="J76" s="190">
        <v>36.200000000000003</v>
      </c>
      <c r="K76" s="41"/>
      <c r="L76" s="191">
        <v>1.72</v>
      </c>
    </row>
    <row r="77" ht="14.4">
      <c r="A77" s="98"/>
      <c r="B77" s="19"/>
      <c r="C77" s="37"/>
      <c r="D77" s="53" t="s">
        <v>39</v>
      </c>
      <c r="E77" s="44"/>
      <c r="F77" s="45"/>
      <c r="G77" s="45"/>
      <c r="H77" s="45"/>
      <c r="I77" s="45"/>
      <c r="J77" s="45"/>
      <c r="K77" s="46"/>
      <c r="L77" s="45"/>
    </row>
    <row r="78" ht="14.4">
      <c r="A78" s="98"/>
      <c r="B78" s="19"/>
      <c r="C78" s="37"/>
      <c r="D78" s="47"/>
      <c r="E78" s="48"/>
      <c r="F78" s="49"/>
      <c r="G78" s="49"/>
      <c r="H78" s="49"/>
      <c r="I78" s="49"/>
      <c r="J78" s="49"/>
      <c r="K78" s="50"/>
      <c r="L78" s="49"/>
    </row>
    <row r="79" ht="14.4">
      <c r="A79" s="98"/>
      <c r="B79" s="19"/>
      <c r="C79" s="37"/>
      <c r="D79" s="47"/>
      <c r="E79" s="48"/>
      <c r="F79" s="49"/>
      <c r="G79" s="49"/>
      <c r="H79" s="49"/>
      <c r="I79" s="49"/>
      <c r="J79" s="49"/>
      <c r="K79" s="50"/>
      <c r="L79" s="49"/>
    </row>
    <row r="80" ht="14.4">
      <c r="A80" s="139"/>
      <c r="B80" s="52"/>
      <c r="C80" s="53"/>
      <c r="D80" s="78" t="s">
        <v>41</v>
      </c>
      <c r="E80" s="79"/>
      <c r="F80" s="80">
        <f>F66+F69+F75+F76</f>
        <v>527</v>
      </c>
      <c r="G80" s="81">
        <v>25.719999999999999</v>
      </c>
      <c r="H80" s="81">
        <v>19.5</v>
      </c>
      <c r="I80" s="81">
        <v>87.680000000000007</v>
      </c>
      <c r="J80" s="81">
        <v>489.63999999999999</v>
      </c>
      <c r="K80" s="82"/>
      <c r="L80" s="81">
        <f>SUM(L64:L79)</f>
        <v>79.320000000000007</v>
      </c>
    </row>
    <row r="81" ht="15">
      <c r="A81" s="141">
        <f>A64</f>
        <v>1</v>
      </c>
      <c r="B81" s="60">
        <f>B64</f>
        <v>3</v>
      </c>
      <c r="C81" s="62" t="s">
        <v>42</v>
      </c>
      <c r="D81" s="62" t="s">
        <v>31</v>
      </c>
      <c r="E81" s="63"/>
      <c r="F81" s="64"/>
      <c r="G81" s="64"/>
      <c r="H81" s="64"/>
      <c r="I81" s="64"/>
      <c r="J81" s="64"/>
      <c r="K81" s="164"/>
      <c r="L81" s="64"/>
    </row>
    <row r="82" ht="15">
      <c r="A82" s="98"/>
      <c r="B82" s="19"/>
      <c r="C82" s="25"/>
      <c r="D82" s="40" t="s">
        <v>43</v>
      </c>
      <c r="E82" s="192" t="s">
        <v>77</v>
      </c>
      <c r="F82" s="193">
        <v>200</v>
      </c>
      <c r="G82" s="194">
        <v>4.7199999999999998</v>
      </c>
      <c r="H82" s="194">
        <v>4.4299999999999997</v>
      </c>
      <c r="I82" s="194">
        <v>15.970000000000001</v>
      </c>
      <c r="J82" s="194">
        <v>123.39</v>
      </c>
      <c r="K82" s="195">
        <v>206</v>
      </c>
      <c r="L82" s="191">
        <v>5.3399999999999999</v>
      </c>
    </row>
    <row r="83" ht="14.4">
      <c r="A83" s="98"/>
      <c r="B83" s="19"/>
      <c r="C83" s="25"/>
      <c r="D83" s="67" t="s">
        <v>45</v>
      </c>
      <c r="E83" s="68" t="s">
        <v>68</v>
      </c>
      <c r="F83" s="172">
        <v>90</v>
      </c>
      <c r="G83" s="95">
        <v>8.6400000000000006</v>
      </c>
      <c r="H83" s="95">
        <v>11.779999999999999</v>
      </c>
      <c r="I83" s="95">
        <v>4.04</v>
      </c>
      <c r="J83" s="95">
        <v>215.65000000000001</v>
      </c>
      <c r="K83" s="173">
        <v>591</v>
      </c>
      <c r="L83" s="196">
        <v>49.799999999999997</v>
      </c>
    </row>
    <row r="84" ht="14.4">
      <c r="A84" s="98"/>
      <c r="B84" s="19"/>
      <c r="C84" s="25"/>
      <c r="D84" s="188"/>
      <c r="E84" s="175" t="s">
        <v>69</v>
      </c>
      <c r="F84" s="176">
        <v>90</v>
      </c>
      <c r="G84" s="101">
        <v>14.359999999999999</v>
      </c>
      <c r="H84" s="101">
        <v>10.710000000000001</v>
      </c>
      <c r="I84" s="101">
        <v>14.44</v>
      </c>
      <c r="J84" s="101">
        <v>247.16999999999999</v>
      </c>
      <c r="K84" s="177">
        <v>667</v>
      </c>
      <c r="L84" s="197"/>
    </row>
    <row r="85" ht="15">
      <c r="A85" s="98"/>
      <c r="B85" s="19"/>
      <c r="C85" s="25"/>
      <c r="D85" s="70"/>
      <c r="E85" s="71" t="s">
        <v>70</v>
      </c>
      <c r="F85" s="179">
        <v>240</v>
      </c>
      <c r="G85" s="114">
        <v>12.98</v>
      </c>
      <c r="H85" s="114">
        <v>25.390000000000001</v>
      </c>
      <c r="I85" s="114">
        <v>50.719999999999999</v>
      </c>
      <c r="J85" s="114">
        <v>505.41000000000003</v>
      </c>
      <c r="K85" s="180">
        <v>601</v>
      </c>
      <c r="L85" s="198"/>
    </row>
    <row r="86" ht="14.4">
      <c r="A86" s="98"/>
      <c r="B86" s="19"/>
      <c r="C86" s="25"/>
      <c r="D86" s="67" t="s">
        <v>48</v>
      </c>
      <c r="E86" s="68" t="s">
        <v>71</v>
      </c>
      <c r="F86" s="172">
        <v>150</v>
      </c>
      <c r="G86" s="95">
        <v>3.5800000000000001</v>
      </c>
      <c r="H86" s="95">
        <v>5.4400000000000004</v>
      </c>
      <c r="I86" s="95">
        <v>15.25</v>
      </c>
      <c r="J86" s="95">
        <v>123.75</v>
      </c>
      <c r="K86" s="173">
        <v>708</v>
      </c>
      <c r="L86" s="196">
        <v>13.09</v>
      </c>
    </row>
    <row r="87" ht="15">
      <c r="A87" s="98"/>
      <c r="B87" s="19"/>
      <c r="C87" s="25"/>
      <c r="D87" s="70"/>
      <c r="E87" s="71" t="s">
        <v>72</v>
      </c>
      <c r="F87" s="179">
        <v>150</v>
      </c>
      <c r="G87" s="114">
        <v>8.7599999999999998</v>
      </c>
      <c r="H87" s="114">
        <v>6.0899999999999999</v>
      </c>
      <c r="I87" s="114">
        <v>43.079999999999998</v>
      </c>
      <c r="J87" s="114">
        <v>271.43000000000001</v>
      </c>
      <c r="K87" s="180">
        <v>679</v>
      </c>
      <c r="L87" s="198"/>
    </row>
    <row r="88" ht="14.4">
      <c r="A88" s="98"/>
      <c r="B88" s="19"/>
      <c r="C88" s="25"/>
      <c r="D88" s="67" t="s">
        <v>49</v>
      </c>
      <c r="E88" s="68" t="s">
        <v>36</v>
      </c>
      <c r="F88" s="172">
        <v>200</v>
      </c>
      <c r="G88" s="187">
        <v>0.20000000000000001</v>
      </c>
      <c r="H88" s="95">
        <v>5.0000000000000003e-002</v>
      </c>
      <c r="I88" s="95">
        <v>15.01</v>
      </c>
      <c r="J88" s="95">
        <v>56.850000000000001</v>
      </c>
      <c r="K88" s="173">
        <v>943</v>
      </c>
      <c r="L88" s="199">
        <v>5.3200000000000003</v>
      </c>
    </row>
    <row r="89" ht="14.4">
      <c r="A89" s="98"/>
      <c r="B89" s="19"/>
      <c r="C89" s="25"/>
      <c r="D89" s="188"/>
      <c r="E89" s="175" t="s">
        <v>76</v>
      </c>
      <c r="F89" s="176">
        <v>200</v>
      </c>
      <c r="G89" s="101">
        <v>0.35999999999999999</v>
      </c>
      <c r="H89" s="127"/>
      <c r="I89" s="101">
        <v>28.170000000000002</v>
      </c>
      <c r="J89" s="101">
        <v>109.25</v>
      </c>
      <c r="K89" s="177">
        <v>867</v>
      </c>
      <c r="L89" s="200"/>
    </row>
    <row r="90" ht="15">
      <c r="A90" s="98"/>
      <c r="B90" s="19"/>
      <c r="C90" s="25"/>
      <c r="D90" s="70"/>
      <c r="E90" s="71" t="s">
        <v>37</v>
      </c>
      <c r="F90" s="179">
        <v>207</v>
      </c>
      <c r="G90" s="114">
        <v>0.26000000000000001</v>
      </c>
      <c r="H90" s="114">
        <v>5.9999999999999998e-002</v>
      </c>
      <c r="I90" s="114">
        <v>15.220000000000001</v>
      </c>
      <c r="J90" s="114">
        <v>59.229999999999997</v>
      </c>
      <c r="K90" s="180">
        <v>944</v>
      </c>
      <c r="L90" s="201"/>
    </row>
    <row r="91" ht="15">
      <c r="A91" s="98"/>
      <c r="B91" s="19"/>
      <c r="C91" s="37"/>
      <c r="D91" s="37" t="s">
        <v>50</v>
      </c>
      <c r="E91" s="202" t="s">
        <v>67</v>
      </c>
      <c r="F91" s="74">
        <v>30</v>
      </c>
      <c r="G91" s="74">
        <v>2.2799999999999998</v>
      </c>
      <c r="H91" s="74">
        <v>0.23999999999999999</v>
      </c>
      <c r="I91" s="74">
        <v>14.58</v>
      </c>
      <c r="J91" s="74">
        <v>71.400000000000006</v>
      </c>
      <c r="K91" s="74"/>
      <c r="L91" s="74">
        <v>3.2799999999999998</v>
      </c>
    </row>
    <row r="92" ht="15">
      <c r="A92" s="98"/>
      <c r="B92" s="19"/>
      <c r="C92" s="25"/>
      <c r="D92" s="40" t="s">
        <v>51</v>
      </c>
      <c r="E92" s="203" t="s">
        <v>52</v>
      </c>
      <c r="F92" s="41">
        <v>30</v>
      </c>
      <c r="G92" s="146">
        <v>1.98</v>
      </c>
      <c r="H92" s="146">
        <v>0.35999999999999999</v>
      </c>
      <c r="I92" s="146">
        <v>10.26</v>
      </c>
      <c r="J92" s="147">
        <v>54.299999999999997</v>
      </c>
      <c r="K92" s="41"/>
      <c r="L92" s="191">
        <v>2.4900000000000002</v>
      </c>
    </row>
    <row r="93" ht="14.4">
      <c r="A93" s="98"/>
      <c r="B93" s="19"/>
      <c r="C93" s="37"/>
      <c r="D93" s="43"/>
      <c r="E93" s="44"/>
      <c r="F93" s="45"/>
      <c r="G93" s="45"/>
      <c r="H93" s="45"/>
      <c r="I93" s="45"/>
      <c r="J93" s="45"/>
      <c r="K93" s="46"/>
      <c r="L93" s="45"/>
    </row>
    <row r="94" ht="14.4">
      <c r="A94" s="98"/>
      <c r="B94" s="19"/>
      <c r="C94" s="37"/>
      <c r="D94" s="47"/>
      <c r="E94" s="48"/>
      <c r="F94" s="49"/>
      <c r="G94" s="49"/>
      <c r="H94" s="49"/>
      <c r="I94" s="49"/>
      <c r="J94" s="49"/>
      <c r="K94" s="50"/>
      <c r="L94" s="49"/>
    </row>
    <row r="95" ht="14.4">
      <c r="A95" s="139"/>
      <c r="B95" s="52"/>
      <c r="C95" s="53"/>
      <c r="D95" s="78" t="s">
        <v>41</v>
      </c>
      <c r="E95" s="79"/>
      <c r="F95" s="80">
        <v>700</v>
      </c>
      <c r="G95" s="81">
        <v>27.280000000000001</v>
      </c>
      <c r="H95" s="81">
        <v>21.18</v>
      </c>
      <c r="I95" s="81">
        <v>98.670000000000002</v>
      </c>
      <c r="J95" s="81">
        <v>729.25999999999999</v>
      </c>
      <c r="K95" s="82"/>
      <c r="L95" s="140">
        <f>SUM(L81:L94)</f>
        <v>79.320000000000007</v>
      </c>
    </row>
    <row r="96" ht="15.75" customHeight="1">
      <c r="A96" s="83">
        <f>A64</f>
        <v>1</v>
      </c>
      <c r="B96" s="84">
        <f>B64</f>
        <v>3</v>
      </c>
      <c r="C96" s="85" t="s">
        <v>55</v>
      </c>
      <c r="D96" s="204"/>
      <c r="E96" s="205"/>
      <c r="F96" s="206">
        <f>F80+F95</f>
        <v>1227</v>
      </c>
      <c r="G96" s="206">
        <f t="shared" si="0"/>
        <v>53</v>
      </c>
      <c r="H96" s="206">
        <f>H80+H95</f>
        <v>40.68</v>
      </c>
      <c r="I96" s="206">
        <f>I80+I95</f>
        <v>186.35000000000002</v>
      </c>
      <c r="J96" s="206">
        <f>J80+J95</f>
        <v>1218.9000000000001</v>
      </c>
      <c r="K96" s="206"/>
      <c r="L96" s="206">
        <f>L80+L95</f>
        <v>158.64000000000001</v>
      </c>
    </row>
    <row r="97" ht="14.4">
      <c r="A97" s="90">
        <v>1</v>
      </c>
      <c r="B97" s="91">
        <v>4</v>
      </c>
      <c r="C97" s="20" t="s">
        <v>26</v>
      </c>
      <c r="D97" s="207" t="s">
        <v>27</v>
      </c>
      <c r="E97" s="22" t="s">
        <v>78</v>
      </c>
      <c r="F97" s="172">
        <v>90</v>
      </c>
      <c r="G97" s="95">
        <v>11.539999999999999</v>
      </c>
      <c r="H97" s="95">
        <v>7.9699999999999998</v>
      </c>
      <c r="I97" s="208">
        <v>13.98</v>
      </c>
      <c r="J97" s="95">
        <v>175.72999999999999</v>
      </c>
      <c r="K97" s="96">
        <v>510</v>
      </c>
      <c r="L97" s="209">
        <v>43.869999999999997</v>
      </c>
    </row>
    <row r="98" ht="15">
      <c r="A98" s="98"/>
      <c r="B98" s="19"/>
      <c r="C98" s="25"/>
      <c r="D98" s="210"/>
      <c r="E98" s="31" t="s">
        <v>79</v>
      </c>
      <c r="F98" s="179">
        <v>90</v>
      </c>
      <c r="G98" s="115">
        <v>11.6</v>
      </c>
      <c r="H98" s="114">
        <v>5.1799999999999997</v>
      </c>
      <c r="I98" s="211">
        <v>4.4400000000000004</v>
      </c>
      <c r="J98" s="114">
        <v>116.48999999999999</v>
      </c>
      <c r="K98" s="129">
        <v>508</v>
      </c>
      <c r="L98" s="212"/>
    </row>
    <row r="99" ht="14.4">
      <c r="A99" s="98"/>
      <c r="B99" s="19"/>
      <c r="C99" s="25"/>
      <c r="D99" s="213" t="s">
        <v>48</v>
      </c>
      <c r="E99" s="214" t="s">
        <v>80</v>
      </c>
      <c r="F99" s="172">
        <v>150</v>
      </c>
      <c r="G99" s="95">
        <v>3.29</v>
      </c>
      <c r="H99" s="95">
        <v>4.8799999999999999</v>
      </c>
      <c r="I99" s="96">
        <v>22</v>
      </c>
      <c r="J99" s="95">
        <v>151.06999999999999</v>
      </c>
      <c r="K99" s="96">
        <v>694</v>
      </c>
      <c r="L99" s="215">
        <v>20.34</v>
      </c>
    </row>
    <row r="100" ht="15">
      <c r="A100" s="98"/>
      <c r="B100" s="19"/>
      <c r="C100" s="25"/>
      <c r="D100" s="216"/>
      <c r="E100" s="217" t="s">
        <v>59</v>
      </c>
      <c r="F100" s="179">
        <v>150</v>
      </c>
      <c r="G100" s="114">
        <v>3.8100000000000001</v>
      </c>
      <c r="H100" s="114">
        <v>5.4299999999999997</v>
      </c>
      <c r="I100" s="211">
        <v>38.609999999999999</v>
      </c>
      <c r="J100" s="114">
        <v>228.69</v>
      </c>
      <c r="K100" s="129">
        <v>682</v>
      </c>
      <c r="L100" s="218"/>
    </row>
    <row r="101" ht="14.4">
      <c r="A101" s="98"/>
      <c r="B101" s="19"/>
      <c r="C101" s="25"/>
      <c r="D101" s="213" t="s">
        <v>31</v>
      </c>
      <c r="E101" s="214" t="s">
        <v>81</v>
      </c>
      <c r="F101" s="172">
        <v>60</v>
      </c>
      <c r="G101" s="95">
        <v>0.73999999999999999</v>
      </c>
      <c r="H101" s="95">
        <v>6.0800000000000001</v>
      </c>
      <c r="I101" s="208">
        <v>4.3700000000000001</v>
      </c>
      <c r="J101" s="95">
        <v>75.549999999999997</v>
      </c>
      <c r="K101" s="96">
        <v>100</v>
      </c>
      <c r="L101" s="209">
        <v>6.8899999999999997</v>
      </c>
    </row>
    <row r="102" ht="15">
      <c r="A102" s="98"/>
      <c r="B102" s="19"/>
      <c r="C102" s="25"/>
      <c r="D102" s="219"/>
      <c r="E102" s="217" t="s">
        <v>61</v>
      </c>
      <c r="F102" s="179">
        <v>60</v>
      </c>
      <c r="G102" s="114">
        <v>0.93000000000000005</v>
      </c>
      <c r="H102" s="114">
        <v>3.0499999999999998</v>
      </c>
      <c r="I102" s="211">
        <v>5.6299999999999999</v>
      </c>
      <c r="J102" s="114">
        <v>53.219999999999999</v>
      </c>
      <c r="K102" s="129">
        <v>79</v>
      </c>
      <c r="L102" s="212"/>
    </row>
    <row r="103" ht="14.4">
      <c r="A103" s="98"/>
      <c r="B103" s="19"/>
      <c r="C103" s="25"/>
      <c r="D103" s="213" t="s">
        <v>64</v>
      </c>
      <c r="E103" s="214" t="s">
        <v>36</v>
      </c>
      <c r="F103" s="172">
        <v>200</v>
      </c>
      <c r="G103" s="187">
        <v>0.20000000000000001</v>
      </c>
      <c r="H103" s="95">
        <v>5.0000000000000003e-002</v>
      </c>
      <c r="I103" s="208">
        <v>15.01</v>
      </c>
      <c r="J103" s="95">
        <v>56.850000000000001</v>
      </c>
      <c r="K103" s="96">
        <v>943</v>
      </c>
      <c r="L103" s="209">
        <v>5.9699999999999998</v>
      </c>
    </row>
    <row r="104" ht="14.4">
      <c r="A104" s="98"/>
      <c r="B104" s="19"/>
      <c r="C104" s="25"/>
      <c r="D104" s="219"/>
      <c r="E104" s="220" t="s">
        <v>65</v>
      </c>
      <c r="F104" s="176">
        <v>200</v>
      </c>
      <c r="G104" s="101">
        <v>0.44</v>
      </c>
      <c r="H104" s="127"/>
      <c r="I104" s="221">
        <v>31.760000000000002</v>
      </c>
      <c r="J104" s="102">
        <v>115.59999999999999</v>
      </c>
      <c r="K104" s="103">
        <v>868</v>
      </c>
      <c r="L104" s="222"/>
    </row>
    <row r="105" ht="15">
      <c r="A105" s="98"/>
      <c r="B105" s="19"/>
      <c r="C105" s="25"/>
      <c r="D105" s="216"/>
      <c r="E105" s="217" t="s">
        <v>37</v>
      </c>
      <c r="F105" s="179">
        <v>207</v>
      </c>
      <c r="G105" s="114">
        <v>0.26000000000000001</v>
      </c>
      <c r="H105" s="114">
        <v>5.9999999999999998e-002</v>
      </c>
      <c r="I105" s="211">
        <v>15.220000000000001</v>
      </c>
      <c r="J105" s="114">
        <v>59.229999999999997</v>
      </c>
      <c r="K105" s="129">
        <v>944</v>
      </c>
      <c r="L105" s="223"/>
    </row>
    <row r="106" ht="15">
      <c r="A106" s="98"/>
      <c r="B106" s="19"/>
      <c r="C106" s="25"/>
      <c r="D106" s="40" t="s">
        <v>38</v>
      </c>
      <c r="E106" s="224" t="s">
        <v>52</v>
      </c>
      <c r="F106" s="189">
        <v>20</v>
      </c>
      <c r="G106" s="135">
        <v>1.3200000000000001</v>
      </c>
      <c r="H106" s="135">
        <v>0.23999999999999999</v>
      </c>
      <c r="I106" s="225">
        <v>9</v>
      </c>
      <c r="J106" s="190">
        <v>36.200000000000003</v>
      </c>
      <c r="K106" s="137"/>
      <c r="L106" s="191">
        <v>2.25</v>
      </c>
    </row>
    <row r="107" ht="15">
      <c r="A107" s="98"/>
      <c r="B107" s="19"/>
      <c r="C107" s="25"/>
      <c r="D107" s="40" t="s">
        <v>39</v>
      </c>
      <c r="E107" s="224"/>
      <c r="F107" s="189"/>
      <c r="G107" s="190"/>
      <c r="H107" s="135"/>
      <c r="I107" s="226"/>
      <c r="J107" s="136"/>
      <c r="K107" s="137"/>
      <c r="L107" s="191"/>
    </row>
    <row r="108" ht="14.4">
      <c r="A108" s="98"/>
      <c r="B108" s="19"/>
      <c r="C108" s="37"/>
      <c r="D108" s="43"/>
      <c r="E108" s="44"/>
      <c r="F108" s="45"/>
      <c r="G108" s="45"/>
      <c r="H108" s="45"/>
      <c r="I108" s="45"/>
      <c r="J108" s="45"/>
      <c r="K108" s="46"/>
      <c r="L108" s="45"/>
    </row>
    <row r="109" ht="14.4">
      <c r="A109" s="98"/>
      <c r="B109" s="19"/>
      <c r="C109" s="37"/>
      <c r="D109" s="47"/>
      <c r="E109" s="48"/>
      <c r="F109" s="49"/>
      <c r="G109" s="49"/>
      <c r="H109" s="49"/>
      <c r="I109" s="49"/>
      <c r="J109" s="49"/>
      <c r="K109" s="50"/>
      <c r="L109" s="49"/>
    </row>
    <row r="110" ht="14.4">
      <c r="A110" s="139"/>
      <c r="B110" s="52"/>
      <c r="C110" s="53"/>
      <c r="D110" s="78" t="s">
        <v>41</v>
      </c>
      <c r="E110" s="79"/>
      <c r="F110" s="80">
        <v>520</v>
      </c>
      <c r="G110" s="81">
        <v>17.91</v>
      </c>
      <c r="H110" s="81">
        <v>16.93</v>
      </c>
      <c r="I110" s="81">
        <v>88.180000000000007</v>
      </c>
      <c r="J110" s="81">
        <v>572.52999999999997</v>
      </c>
      <c r="K110" s="82"/>
      <c r="L110" s="140">
        <f>SUM(L97:L109)</f>
        <v>79.319999999999993</v>
      </c>
    </row>
    <row r="111" ht="15">
      <c r="A111" s="141">
        <f>A97</f>
        <v>1</v>
      </c>
      <c r="B111" s="60">
        <f>B97</f>
        <v>4</v>
      </c>
      <c r="C111" s="62" t="s">
        <v>42</v>
      </c>
      <c r="D111" s="62" t="s">
        <v>31</v>
      </c>
      <c r="E111" s="63"/>
      <c r="F111" s="64"/>
      <c r="G111" s="64"/>
      <c r="H111" s="64"/>
      <c r="I111" s="64"/>
      <c r="J111" s="64"/>
      <c r="K111" s="164"/>
      <c r="L111" s="64"/>
    </row>
    <row r="112" ht="15">
      <c r="A112" s="98"/>
      <c r="B112" s="19"/>
      <c r="C112" s="25"/>
      <c r="D112" s="40" t="s">
        <v>43</v>
      </c>
      <c r="E112" s="166" t="s">
        <v>82</v>
      </c>
      <c r="F112" s="193">
        <v>200</v>
      </c>
      <c r="G112" s="168">
        <v>2.1400000000000001</v>
      </c>
      <c r="H112" s="168">
        <v>2.2799999999999998</v>
      </c>
      <c r="I112" s="227">
        <v>15.039999999999999</v>
      </c>
      <c r="J112" s="168">
        <v>90.060000000000002</v>
      </c>
      <c r="K112" s="228">
        <v>217</v>
      </c>
      <c r="L112" s="191">
        <v>5.2699999999999996</v>
      </c>
    </row>
    <row r="113" ht="14.4">
      <c r="A113" s="98"/>
      <c r="B113" s="19"/>
      <c r="C113" s="25"/>
      <c r="D113" s="67" t="s">
        <v>45</v>
      </c>
      <c r="E113" s="214" t="s">
        <v>83</v>
      </c>
      <c r="F113" s="172">
        <v>90</v>
      </c>
      <c r="G113" s="95">
        <v>11.539999999999999</v>
      </c>
      <c r="H113" s="95">
        <v>7.9699999999999998</v>
      </c>
      <c r="I113" s="208">
        <v>13.98</v>
      </c>
      <c r="J113" s="95">
        <v>175.72999999999999</v>
      </c>
      <c r="K113" s="96">
        <v>510</v>
      </c>
      <c r="L113" s="209">
        <v>47.350000000000001</v>
      </c>
    </row>
    <row r="114" ht="15">
      <c r="A114" s="98"/>
      <c r="B114" s="19"/>
      <c r="C114" s="25"/>
      <c r="D114" s="70"/>
      <c r="E114" s="217" t="s">
        <v>84</v>
      </c>
      <c r="F114" s="179">
        <v>90</v>
      </c>
      <c r="G114" s="115">
        <v>16.969999999999999</v>
      </c>
      <c r="H114" s="114">
        <v>4.4000000000000004</v>
      </c>
      <c r="I114" s="211">
        <v>3.3700000000000001</v>
      </c>
      <c r="J114" s="114">
        <v>212.87</v>
      </c>
      <c r="K114" s="129">
        <v>643</v>
      </c>
      <c r="L114" s="212"/>
    </row>
    <row r="115" ht="14.4">
      <c r="A115" s="98"/>
      <c r="B115" s="19"/>
      <c r="C115" s="25"/>
      <c r="D115" s="67" t="s">
        <v>48</v>
      </c>
      <c r="E115" s="214" t="s">
        <v>85</v>
      </c>
      <c r="F115" s="172">
        <v>150</v>
      </c>
      <c r="G115" s="95">
        <v>3.29</v>
      </c>
      <c r="H115" s="95">
        <v>4.8799999999999999</v>
      </c>
      <c r="I115" s="96">
        <v>22</v>
      </c>
      <c r="J115" s="95">
        <v>151.06999999999999</v>
      </c>
      <c r="K115" s="96">
        <v>694</v>
      </c>
      <c r="L115" s="229">
        <v>15.92</v>
      </c>
    </row>
    <row r="116" ht="15">
      <c r="A116" s="98"/>
      <c r="B116" s="19"/>
      <c r="C116" s="25"/>
      <c r="D116" s="70"/>
      <c r="E116" s="217" t="s">
        <v>86</v>
      </c>
      <c r="F116" s="179">
        <v>150</v>
      </c>
      <c r="G116" s="114">
        <v>3.8100000000000001</v>
      </c>
      <c r="H116" s="114">
        <v>5.4299999999999997</v>
      </c>
      <c r="I116" s="211">
        <v>38.609999999999999</v>
      </c>
      <c r="J116" s="114">
        <v>228.69</v>
      </c>
      <c r="K116" s="129">
        <v>682</v>
      </c>
      <c r="L116" s="230"/>
    </row>
    <row r="117" ht="14.4">
      <c r="A117" s="98"/>
      <c r="B117" s="19"/>
      <c r="C117" s="25"/>
      <c r="D117" s="67" t="s">
        <v>49</v>
      </c>
      <c r="E117" s="214" t="s">
        <v>36</v>
      </c>
      <c r="F117" s="172">
        <v>200</v>
      </c>
      <c r="G117" s="187">
        <v>0.20000000000000001</v>
      </c>
      <c r="H117" s="95">
        <v>5.0000000000000003e-002</v>
      </c>
      <c r="I117" s="208">
        <v>15.01</v>
      </c>
      <c r="J117" s="95">
        <v>56.850000000000001</v>
      </c>
      <c r="K117" s="96">
        <v>943</v>
      </c>
      <c r="L117" s="209">
        <v>4.6699999999999999</v>
      </c>
    </row>
    <row r="118" ht="14.4">
      <c r="A118" s="98"/>
      <c r="B118" s="19"/>
      <c r="C118" s="25"/>
      <c r="D118" s="188"/>
      <c r="E118" s="220" t="s">
        <v>65</v>
      </c>
      <c r="F118" s="176">
        <v>200</v>
      </c>
      <c r="G118" s="101">
        <v>0.44</v>
      </c>
      <c r="H118" s="127"/>
      <c r="I118" s="221">
        <v>31.760000000000002</v>
      </c>
      <c r="J118" s="102">
        <v>115.59999999999999</v>
      </c>
      <c r="K118" s="103">
        <v>868</v>
      </c>
      <c r="L118" s="222"/>
    </row>
    <row r="119" ht="15">
      <c r="A119" s="98"/>
      <c r="B119" s="19"/>
      <c r="C119" s="25"/>
      <c r="D119" s="70"/>
      <c r="E119" s="217" t="s">
        <v>37</v>
      </c>
      <c r="F119" s="179">
        <v>207</v>
      </c>
      <c r="G119" s="114">
        <v>0.26000000000000001</v>
      </c>
      <c r="H119" s="114">
        <v>5.9999999999999998e-002</v>
      </c>
      <c r="I119" s="211">
        <v>15.220000000000001</v>
      </c>
      <c r="J119" s="114">
        <v>59.229999999999997</v>
      </c>
      <c r="K119" s="129">
        <v>944</v>
      </c>
      <c r="L119" s="223"/>
    </row>
    <row r="120" ht="15">
      <c r="A120" s="98"/>
      <c r="B120" s="19"/>
      <c r="C120" s="37"/>
      <c r="D120" s="37" t="s">
        <v>50</v>
      </c>
      <c r="E120" s="202" t="s">
        <v>67</v>
      </c>
      <c r="F120" s="74">
        <v>30</v>
      </c>
      <c r="G120" s="74">
        <v>2.2799999999999998</v>
      </c>
      <c r="H120" s="74">
        <v>0.23999999999999999</v>
      </c>
      <c r="I120" s="74">
        <v>14.58</v>
      </c>
      <c r="J120" s="74">
        <v>71.400000000000006</v>
      </c>
      <c r="K120" s="231"/>
      <c r="L120" s="74">
        <v>3.4700000000000002</v>
      </c>
    </row>
    <row r="121" ht="15">
      <c r="A121" s="98"/>
      <c r="B121" s="19"/>
      <c r="C121" s="25"/>
      <c r="D121" s="40" t="s">
        <v>51</v>
      </c>
      <c r="E121" s="224" t="s">
        <v>52</v>
      </c>
      <c r="F121" s="189">
        <v>30</v>
      </c>
      <c r="G121" s="135">
        <v>1.98</v>
      </c>
      <c r="H121" s="135">
        <v>0.35999999999999999</v>
      </c>
      <c r="I121" s="136">
        <v>10.26</v>
      </c>
      <c r="J121" s="190">
        <v>54.299999999999997</v>
      </c>
      <c r="K121" s="137"/>
      <c r="L121" s="191">
        <v>2.6400000000000001</v>
      </c>
    </row>
    <row r="122" ht="15">
      <c r="A122" s="98"/>
      <c r="B122" s="19"/>
      <c r="C122" s="25"/>
      <c r="D122" s="77" t="s">
        <v>53</v>
      </c>
      <c r="E122" s="224"/>
      <c r="F122" s="189"/>
      <c r="G122" s="190"/>
      <c r="H122" s="135"/>
      <c r="I122" s="135"/>
      <c r="J122" s="136"/>
      <c r="K122" s="137"/>
      <c r="L122" s="191"/>
    </row>
    <row r="123" ht="14.4">
      <c r="A123" s="98"/>
      <c r="B123" s="19"/>
      <c r="C123" s="37"/>
      <c r="D123" s="43"/>
      <c r="E123" s="44"/>
      <c r="F123" s="45"/>
      <c r="G123" s="45"/>
      <c r="H123" s="45"/>
      <c r="I123" s="45"/>
      <c r="J123" s="45"/>
      <c r="K123" s="46"/>
      <c r="L123" s="45"/>
    </row>
    <row r="124" ht="14.4">
      <c r="A124" s="139"/>
      <c r="B124" s="52"/>
      <c r="C124" s="53"/>
      <c r="D124" s="78" t="s">
        <v>41</v>
      </c>
      <c r="E124" s="79"/>
      <c r="F124" s="80">
        <v>700</v>
      </c>
      <c r="G124" s="81">
        <v>22.190000000000001</v>
      </c>
      <c r="H124" s="81">
        <v>16.280000000000001</v>
      </c>
      <c r="I124" s="81">
        <v>124.23</v>
      </c>
      <c r="J124" s="81">
        <v>735.77999999999997</v>
      </c>
      <c r="K124" s="82"/>
      <c r="L124" s="140">
        <f>SUM(L111:L123)</f>
        <v>79.320000000000007</v>
      </c>
    </row>
    <row r="125" ht="15.75" customHeight="1">
      <c r="A125" s="83">
        <f>A97</f>
        <v>1</v>
      </c>
      <c r="B125" s="84">
        <f>B97</f>
        <v>4</v>
      </c>
      <c r="C125" s="85" t="s">
        <v>55</v>
      </c>
      <c r="D125" s="204"/>
      <c r="E125" s="205"/>
      <c r="F125" s="206">
        <f>F110+F124</f>
        <v>1220</v>
      </c>
      <c r="G125" s="206">
        <f>G110+G124</f>
        <v>40.100000000000001</v>
      </c>
      <c r="H125" s="206">
        <f>H110+H124</f>
        <v>33.210000000000001</v>
      </c>
      <c r="I125" s="206">
        <f>I110+I124</f>
        <v>212.41000000000003</v>
      </c>
      <c r="J125" s="206">
        <f t="shared" ref="J125:L125" si="1">J110+J124</f>
        <v>1308.3099999999999</v>
      </c>
      <c r="K125" s="206"/>
      <c r="L125" s="206">
        <f t="shared" si="1"/>
        <v>158.63999999999999</v>
      </c>
    </row>
    <row r="126" ht="14.4">
      <c r="A126" s="90">
        <v>1</v>
      </c>
      <c r="B126" s="91">
        <v>5</v>
      </c>
      <c r="C126" s="20" t="s">
        <v>26</v>
      </c>
      <c r="D126" s="213" t="s">
        <v>31</v>
      </c>
      <c r="E126" s="214" t="s">
        <v>87</v>
      </c>
      <c r="F126" s="172">
        <v>60</v>
      </c>
      <c r="G126" s="95">
        <v>0.93000000000000005</v>
      </c>
      <c r="H126" s="95">
        <v>3.0499999999999998</v>
      </c>
      <c r="I126" s="208">
        <v>5.6299999999999999</v>
      </c>
      <c r="J126" s="95">
        <v>53.219999999999999</v>
      </c>
      <c r="K126" s="173">
        <v>79</v>
      </c>
      <c r="L126" s="209">
        <v>7.5999999999999996</v>
      </c>
    </row>
    <row r="127" ht="14.4">
      <c r="A127" s="98"/>
      <c r="B127" s="19"/>
      <c r="C127" s="25"/>
      <c r="D127" s="219"/>
      <c r="E127" s="220" t="s">
        <v>63</v>
      </c>
      <c r="F127" s="176">
        <v>60</v>
      </c>
      <c r="G127" s="101">
        <v>1.02</v>
      </c>
      <c r="H127" s="101">
        <v>3.0499999999999998</v>
      </c>
      <c r="I127" s="221">
        <v>5.9400000000000004</v>
      </c>
      <c r="J127" s="101">
        <v>54.810000000000002</v>
      </c>
      <c r="K127" s="177">
        <v>83</v>
      </c>
      <c r="L127" s="222"/>
    </row>
    <row r="128" ht="15">
      <c r="A128" s="98"/>
      <c r="B128" s="19"/>
      <c r="C128" s="25"/>
      <c r="D128" s="216"/>
      <c r="E128" s="217" t="s">
        <v>75</v>
      </c>
      <c r="F128" s="179">
        <v>60</v>
      </c>
      <c r="G128" s="114">
        <v>0.66000000000000003</v>
      </c>
      <c r="H128" s="115">
        <v>3.1000000000000001</v>
      </c>
      <c r="I128" s="232">
        <v>6.7999999999999998</v>
      </c>
      <c r="J128" s="114">
        <v>57.729999999999997</v>
      </c>
      <c r="K128" s="180">
        <v>54</v>
      </c>
      <c r="L128" s="223"/>
    </row>
    <row r="129" ht="14.4">
      <c r="A129" s="98"/>
      <c r="B129" s="19"/>
      <c r="C129" s="25"/>
      <c r="D129" s="233" t="s">
        <v>27</v>
      </c>
      <c r="E129" s="214" t="s">
        <v>88</v>
      </c>
      <c r="F129" s="172">
        <v>90</v>
      </c>
      <c r="G129" s="95">
        <v>13.84</v>
      </c>
      <c r="H129" s="95">
        <v>10.220000000000001</v>
      </c>
      <c r="I129" s="208">
        <v>5.75</v>
      </c>
      <c r="J129" s="95">
        <v>175.33000000000001</v>
      </c>
      <c r="K129" s="173">
        <v>582</v>
      </c>
      <c r="L129" s="209">
        <v>50.840000000000003</v>
      </c>
    </row>
    <row r="130" ht="14.4">
      <c r="A130" s="98"/>
      <c r="B130" s="19"/>
      <c r="C130" s="25"/>
      <c r="D130" s="234"/>
      <c r="E130" s="220" t="s">
        <v>89</v>
      </c>
      <c r="F130" s="176">
        <v>90</v>
      </c>
      <c r="G130" s="101">
        <v>14.359999999999999</v>
      </c>
      <c r="H130" s="102">
        <v>10.710000000000001</v>
      </c>
      <c r="I130" s="221">
        <v>14.44</v>
      </c>
      <c r="J130" s="101">
        <v>247.16999999999999</v>
      </c>
      <c r="K130" s="177">
        <v>591</v>
      </c>
      <c r="L130" s="222"/>
    </row>
    <row r="131" ht="15">
      <c r="A131" s="98"/>
      <c r="B131" s="19"/>
      <c r="C131" s="25"/>
      <c r="D131" s="235"/>
      <c r="E131" s="217" t="s">
        <v>90</v>
      </c>
      <c r="F131" s="179">
        <v>240</v>
      </c>
      <c r="G131" s="114">
        <v>13.119999999999999</v>
      </c>
      <c r="H131" s="114">
        <v>21.140000000000001</v>
      </c>
      <c r="I131" s="211">
        <v>29.210000000000001</v>
      </c>
      <c r="J131" s="114">
        <v>362.05000000000001</v>
      </c>
      <c r="K131" s="180">
        <v>590</v>
      </c>
      <c r="L131" s="223"/>
    </row>
    <row r="132" ht="14.4">
      <c r="A132" s="98"/>
      <c r="B132" s="19"/>
      <c r="C132" s="25"/>
      <c r="D132" s="233" t="s">
        <v>48</v>
      </c>
      <c r="E132" s="214" t="s">
        <v>72</v>
      </c>
      <c r="F132" s="172">
        <v>150</v>
      </c>
      <c r="G132" s="95">
        <v>8.7599999999999998</v>
      </c>
      <c r="H132" s="95">
        <v>6.0899999999999999</v>
      </c>
      <c r="I132" s="208">
        <v>43.079999999999998</v>
      </c>
      <c r="J132" s="95">
        <v>271.43000000000001</v>
      </c>
      <c r="K132" s="173">
        <v>679</v>
      </c>
      <c r="L132" s="209">
        <v>13.390000000000001</v>
      </c>
    </row>
    <row r="133" ht="15">
      <c r="A133" s="98"/>
      <c r="B133" s="19"/>
      <c r="C133" s="25"/>
      <c r="D133" s="235"/>
      <c r="E133" s="217" t="s">
        <v>60</v>
      </c>
      <c r="F133" s="179">
        <v>150</v>
      </c>
      <c r="G133" s="114">
        <v>5.3200000000000003</v>
      </c>
      <c r="H133" s="114">
        <v>4.3700000000000001</v>
      </c>
      <c r="I133" s="211">
        <v>35.539999999999999</v>
      </c>
      <c r="J133" s="115">
        <v>210.90000000000001</v>
      </c>
      <c r="K133" s="180">
        <v>688</v>
      </c>
      <c r="L133" s="223"/>
    </row>
    <row r="134" ht="14.4">
      <c r="A134" s="98"/>
      <c r="B134" s="19"/>
      <c r="C134" s="25"/>
      <c r="D134" s="213" t="s">
        <v>64</v>
      </c>
      <c r="E134" s="214" t="s">
        <v>37</v>
      </c>
      <c r="F134" s="172">
        <v>207</v>
      </c>
      <c r="G134" s="95">
        <v>0.26000000000000001</v>
      </c>
      <c r="H134" s="95">
        <v>5.9999999999999998e-002</v>
      </c>
      <c r="I134" s="208">
        <v>15.220000000000001</v>
      </c>
      <c r="J134" s="95">
        <v>59.229999999999997</v>
      </c>
      <c r="K134" s="173">
        <v>944</v>
      </c>
      <c r="L134" s="209">
        <v>5.7000000000000002</v>
      </c>
    </row>
    <row r="135" ht="14.4">
      <c r="A135" s="98"/>
      <c r="B135" s="19"/>
      <c r="C135" s="25"/>
      <c r="D135" s="219"/>
      <c r="E135" s="220" t="s">
        <v>76</v>
      </c>
      <c r="F135" s="176">
        <v>200</v>
      </c>
      <c r="G135" s="101">
        <v>0.35999999999999999</v>
      </c>
      <c r="H135" s="127"/>
      <c r="I135" s="221">
        <v>28.170000000000002</v>
      </c>
      <c r="J135" s="101">
        <v>109.25</v>
      </c>
      <c r="K135" s="177">
        <v>867</v>
      </c>
      <c r="L135" s="222"/>
    </row>
    <row r="136" ht="15">
      <c r="A136" s="98"/>
      <c r="B136" s="19"/>
      <c r="C136" s="25"/>
      <c r="D136" s="216"/>
      <c r="E136" s="217" t="s">
        <v>36</v>
      </c>
      <c r="F136" s="179">
        <v>200</v>
      </c>
      <c r="G136" s="115">
        <v>0.20000000000000001</v>
      </c>
      <c r="H136" s="114">
        <v>5.0000000000000003e-002</v>
      </c>
      <c r="I136" s="211">
        <v>15.01</v>
      </c>
      <c r="J136" s="114">
        <v>56.850000000000001</v>
      </c>
      <c r="K136" s="180">
        <v>943</v>
      </c>
      <c r="L136" s="223"/>
    </row>
    <row r="137" ht="15">
      <c r="A137" s="98"/>
      <c r="B137" s="19"/>
      <c r="C137" s="25"/>
      <c r="D137" s="40" t="s">
        <v>38</v>
      </c>
      <c r="E137" s="236"/>
      <c r="F137" s="189">
        <v>20</v>
      </c>
      <c r="G137" s="135">
        <v>1.3200000000000001</v>
      </c>
      <c r="H137" s="135">
        <v>0.23999999999999999</v>
      </c>
      <c r="I137" s="136">
        <v>9</v>
      </c>
      <c r="J137" s="190">
        <v>36.200000000000003</v>
      </c>
      <c r="K137" s="137"/>
      <c r="L137" s="191">
        <v>1.79</v>
      </c>
    </row>
    <row r="138" ht="14.4">
      <c r="A138" s="98"/>
      <c r="B138" s="19"/>
      <c r="C138" s="37"/>
      <c r="D138" s="53" t="s">
        <v>39</v>
      </c>
      <c r="E138" s="44"/>
      <c r="F138" s="45"/>
      <c r="G138" s="45"/>
      <c r="H138" s="45"/>
      <c r="I138" s="45"/>
      <c r="J138" s="45"/>
      <c r="K138" s="46"/>
      <c r="L138" s="45"/>
    </row>
    <row r="139" ht="14.4">
      <c r="A139" s="98"/>
      <c r="B139" s="19"/>
      <c r="C139" s="37"/>
      <c r="D139" s="47"/>
      <c r="E139" s="48"/>
      <c r="F139" s="49"/>
      <c r="G139" s="49"/>
      <c r="H139" s="49"/>
      <c r="I139" s="49"/>
      <c r="J139" s="49"/>
      <c r="K139" s="50"/>
      <c r="L139" s="49"/>
    </row>
    <row r="140" ht="14.4">
      <c r="A140" s="98"/>
      <c r="B140" s="19"/>
      <c r="C140" s="37"/>
      <c r="D140" s="47"/>
      <c r="E140" s="48"/>
      <c r="F140" s="49"/>
      <c r="G140" s="49"/>
      <c r="H140" s="49"/>
      <c r="I140" s="49"/>
      <c r="J140" s="49"/>
      <c r="K140" s="50"/>
      <c r="L140" s="49"/>
    </row>
    <row r="141" ht="14.4">
      <c r="A141" s="139"/>
      <c r="B141" s="52"/>
      <c r="C141" s="53"/>
      <c r="D141" s="78" t="s">
        <v>41</v>
      </c>
      <c r="E141" s="79"/>
      <c r="F141" s="80">
        <f>F126+F131+F134+F137</f>
        <v>527</v>
      </c>
      <c r="G141" s="81">
        <v>24.84</v>
      </c>
      <c r="H141" s="81">
        <v>20.199999999999999</v>
      </c>
      <c r="I141" s="81">
        <v>79.849999999999994</v>
      </c>
      <c r="J141" s="81">
        <v>599.91999999999996</v>
      </c>
      <c r="K141" s="82"/>
      <c r="L141" s="140">
        <f>SUM(L126:L140)</f>
        <v>79.320000000000022</v>
      </c>
    </row>
    <row r="142" ht="15">
      <c r="A142" s="141">
        <f>A126</f>
        <v>1</v>
      </c>
      <c r="B142" s="60">
        <f>B126</f>
        <v>5</v>
      </c>
      <c r="C142" s="62" t="s">
        <v>42</v>
      </c>
      <c r="D142" s="131" t="s">
        <v>31</v>
      </c>
      <c r="E142" s="48"/>
      <c r="F142" s="49"/>
      <c r="G142" s="49"/>
      <c r="H142" s="49"/>
      <c r="I142" s="49"/>
      <c r="J142" s="49"/>
      <c r="K142" s="50"/>
      <c r="L142" s="49"/>
    </row>
    <row r="143" ht="15">
      <c r="A143" s="98"/>
      <c r="B143" s="19"/>
      <c r="C143" s="37"/>
      <c r="D143" s="131" t="s">
        <v>43</v>
      </c>
      <c r="E143" s="237" t="s">
        <v>91</v>
      </c>
      <c r="F143" s="193">
        <v>210</v>
      </c>
      <c r="G143" s="168">
        <v>1.76</v>
      </c>
      <c r="H143" s="168">
        <v>5.6200000000000001</v>
      </c>
      <c r="I143" s="227">
        <v>10.539999999999999</v>
      </c>
      <c r="J143" s="168">
        <v>99.769999999999996</v>
      </c>
      <c r="K143" s="228">
        <v>170</v>
      </c>
      <c r="L143" s="238">
        <v>9.5800000000000001</v>
      </c>
    </row>
    <row r="144" ht="14.4">
      <c r="A144" s="98"/>
      <c r="B144" s="19"/>
      <c r="C144" s="37"/>
      <c r="D144" s="239" t="s">
        <v>45</v>
      </c>
      <c r="E144" s="214" t="s">
        <v>88</v>
      </c>
      <c r="F144" s="172">
        <v>90</v>
      </c>
      <c r="G144" s="95">
        <v>13.84</v>
      </c>
      <c r="H144" s="95">
        <v>10.220000000000001</v>
      </c>
      <c r="I144" s="208">
        <v>5.75</v>
      </c>
      <c r="J144" s="95">
        <v>175.33000000000001</v>
      </c>
      <c r="K144" s="173">
        <v>667</v>
      </c>
      <c r="L144" s="240">
        <v>46.579999999999998</v>
      </c>
    </row>
    <row r="145" ht="14.4">
      <c r="A145" s="98"/>
      <c r="B145" s="19"/>
      <c r="C145" s="37"/>
      <c r="D145" s="182"/>
      <c r="E145" s="220" t="s">
        <v>89</v>
      </c>
      <c r="F145" s="176">
        <v>90</v>
      </c>
      <c r="G145" s="101">
        <v>14.359999999999999</v>
      </c>
      <c r="H145" s="102">
        <v>10.710000000000001</v>
      </c>
      <c r="I145" s="221">
        <v>14.44</v>
      </c>
      <c r="J145" s="101">
        <v>247.16999999999999</v>
      </c>
      <c r="K145" s="177">
        <v>591</v>
      </c>
      <c r="L145" s="241"/>
    </row>
    <row r="146" ht="15">
      <c r="A146" s="98"/>
      <c r="B146" s="19"/>
      <c r="C146" s="37"/>
      <c r="D146" s="242"/>
      <c r="E146" s="217" t="s">
        <v>90</v>
      </c>
      <c r="F146" s="179">
        <v>240</v>
      </c>
      <c r="G146" s="114">
        <v>10.119999999999999</v>
      </c>
      <c r="H146" s="114">
        <v>21.140000000000001</v>
      </c>
      <c r="I146" s="211">
        <v>29.210000000000001</v>
      </c>
      <c r="J146" s="114">
        <v>362.05000000000001</v>
      </c>
      <c r="K146" s="180">
        <v>601</v>
      </c>
      <c r="L146" s="243"/>
    </row>
    <row r="147" ht="14.4">
      <c r="A147" s="98"/>
      <c r="B147" s="19"/>
      <c r="C147" s="37"/>
      <c r="D147" s="239" t="s">
        <v>48</v>
      </c>
      <c r="E147" s="214" t="s">
        <v>72</v>
      </c>
      <c r="F147" s="172">
        <v>150</v>
      </c>
      <c r="G147" s="95">
        <v>8.7599999999999998</v>
      </c>
      <c r="H147" s="95">
        <v>6.0899999999999999</v>
      </c>
      <c r="I147" s="208">
        <v>43.079999999999998</v>
      </c>
      <c r="J147" s="95">
        <v>271.43000000000001</v>
      </c>
      <c r="K147" s="173">
        <v>694</v>
      </c>
      <c r="L147" s="240">
        <v>12.27</v>
      </c>
    </row>
    <row r="148" ht="15">
      <c r="A148" s="98"/>
      <c r="B148" s="19"/>
      <c r="C148" s="37"/>
      <c r="D148" s="242"/>
      <c r="E148" s="217" t="s">
        <v>60</v>
      </c>
      <c r="F148" s="179">
        <v>150</v>
      </c>
      <c r="G148" s="114">
        <v>5.3200000000000003</v>
      </c>
      <c r="H148" s="114">
        <v>4.3700000000000001</v>
      </c>
      <c r="I148" s="211">
        <v>35.539999999999999</v>
      </c>
      <c r="J148" s="115">
        <v>210.90000000000001</v>
      </c>
      <c r="K148" s="180">
        <v>688</v>
      </c>
      <c r="L148" s="243"/>
    </row>
    <row r="149" ht="14.4">
      <c r="A149" s="98"/>
      <c r="B149" s="19"/>
      <c r="C149" s="37"/>
      <c r="D149" s="239" t="s">
        <v>64</v>
      </c>
      <c r="E149" s="214" t="s">
        <v>37</v>
      </c>
      <c r="F149" s="172">
        <v>207</v>
      </c>
      <c r="G149" s="95">
        <v>0.26000000000000001</v>
      </c>
      <c r="H149" s="95">
        <v>5.9999999999999998e-002</v>
      </c>
      <c r="I149" s="208">
        <v>15.220000000000001</v>
      </c>
      <c r="J149" s="95">
        <v>59.229999999999997</v>
      </c>
      <c r="K149" s="173">
        <v>944</v>
      </c>
      <c r="L149" s="240">
        <v>5.2199999999999998</v>
      </c>
    </row>
    <row r="150" ht="14.4">
      <c r="A150" s="98"/>
      <c r="B150" s="19"/>
      <c r="C150" s="37"/>
      <c r="D150" s="182"/>
      <c r="E150" s="220" t="s">
        <v>76</v>
      </c>
      <c r="F150" s="176">
        <v>200</v>
      </c>
      <c r="G150" s="101">
        <v>0.35999999999999999</v>
      </c>
      <c r="H150" s="127"/>
      <c r="I150" s="221">
        <v>28.170000000000002</v>
      </c>
      <c r="J150" s="101">
        <v>109.25</v>
      </c>
      <c r="K150" s="177">
        <v>867</v>
      </c>
      <c r="L150" s="241"/>
    </row>
    <row r="151" ht="15">
      <c r="A151" s="98"/>
      <c r="B151" s="19"/>
      <c r="C151" s="37"/>
      <c r="D151" s="242"/>
      <c r="E151" s="217" t="s">
        <v>36</v>
      </c>
      <c r="F151" s="179">
        <v>200</v>
      </c>
      <c r="G151" s="115">
        <v>0.20000000000000001</v>
      </c>
      <c r="H151" s="114">
        <v>5.0000000000000003e-002</v>
      </c>
      <c r="I151" s="211">
        <v>15.01</v>
      </c>
      <c r="J151" s="114">
        <v>56.850000000000001</v>
      </c>
      <c r="K151" s="180">
        <v>943</v>
      </c>
      <c r="L151" s="243"/>
    </row>
    <row r="152" ht="14.4">
      <c r="A152" s="98"/>
      <c r="B152" s="19"/>
      <c r="C152" s="37"/>
      <c r="D152" s="131" t="s">
        <v>50</v>
      </c>
      <c r="E152" s="48" t="s">
        <v>67</v>
      </c>
      <c r="F152" s="49">
        <v>30</v>
      </c>
      <c r="G152" s="49">
        <v>2.2799999999999998</v>
      </c>
      <c r="H152" s="49">
        <v>0.23999999999999999</v>
      </c>
      <c r="I152" s="49">
        <v>14.58</v>
      </c>
      <c r="J152" s="49">
        <v>71.400000000000006</v>
      </c>
      <c r="K152" s="50"/>
      <c r="L152" s="49">
        <v>3.2200000000000002</v>
      </c>
    </row>
    <row r="153" ht="14.4">
      <c r="A153" s="98"/>
      <c r="B153" s="19"/>
      <c r="C153" s="37"/>
      <c r="D153" s="131" t="s">
        <v>51</v>
      </c>
      <c r="E153" s="244" t="s">
        <v>52</v>
      </c>
      <c r="F153" s="245">
        <v>30</v>
      </c>
      <c r="G153" s="246">
        <v>1.98</v>
      </c>
      <c r="H153" s="246">
        <v>0.35999999999999999</v>
      </c>
      <c r="I153" s="246">
        <v>10.26</v>
      </c>
      <c r="J153" s="247">
        <v>54.299999999999997</v>
      </c>
      <c r="K153" s="50"/>
      <c r="L153" s="49">
        <v>2.4500000000000002</v>
      </c>
    </row>
    <row r="154" ht="14.4">
      <c r="A154" s="98"/>
      <c r="B154" s="19"/>
      <c r="C154" s="37"/>
      <c r="D154" s="47"/>
      <c r="E154" s="48"/>
      <c r="F154" s="49"/>
      <c r="G154" s="49"/>
      <c r="H154" s="49"/>
      <c r="I154" s="49"/>
      <c r="J154" s="49"/>
      <c r="K154" s="50"/>
      <c r="L154" s="49"/>
    </row>
    <row r="155" ht="14.4">
      <c r="A155" s="98"/>
      <c r="B155" s="19"/>
      <c r="C155" s="37"/>
      <c r="D155" s="47"/>
      <c r="E155" s="48"/>
      <c r="F155" s="49"/>
      <c r="G155" s="49"/>
      <c r="H155" s="49"/>
      <c r="I155" s="49"/>
      <c r="J155" s="49"/>
      <c r="K155" s="50"/>
      <c r="L155" s="49"/>
    </row>
    <row r="156" ht="14.4">
      <c r="A156" s="139"/>
      <c r="B156" s="52"/>
      <c r="C156" s="53"/>
      <c r="D156" s="78" t="s">
        <v>41</v>
      </c>
      <c r="E156" s="79"/>
      <c r="F156" s="80">
        <v>710</v>
      </c>
      <c r="G156" s="81">
        <v>26.059999999999999</v>
      </c>
      <c r="H156" s="81">
        <v>21.300000000000001</v>
      </c>
      <c r="I156" s="81">
        <v>113.53</v>
      </c>
      <c r="J156" s="81">
        <v>792.78999999999996</v>
      </c>
      <c r="K156" s="82"/>
      <c r="L156" s="140">
        <f>SUM(L142:L155)</f>
        <v>79.319999999999993</v>
      </c>
    </row>
    <row r="157" ht="15.75" customHeight="1">
      <c r="A157" s="83">
        <f>A126</f>
        <v>1</v>
      </c>
      <c r="B157" s="84">
        <f>B126</f>
        <v>5</v>
      </c>
      <c r="C157" s="85" t="s">
        <v>55</v>
      </c>
      <c r="D157" s="204"/>
      <c r="E157" s="205"/>
      <c r="F157" s="206">
        <f>F141+F156</f>
        <v>1237</v>
      </c>
      <c r="G157" s="206">
        <f>G141+G156</f>
        <v>50.899999999999999</v>
      </c>
      <c r="H157" s="206">
        <f>H141+H156</f>
        <v>41.5</v>
      </c>
      <c r="I157" s="206">
        <f>I141+I156</f>
        <v>193.38</v>
      </c>
      <c r="J157" s="206">
        <f t="shared" ref="J157:L157" si="2">J141+J156</f>
        <v>1392.71</v>
      </c>
      <c r="K157" s="206"/>
      <c r="L157" s="206">
        <f t="shared" si="2"/>
        <v>158.64000000000001</v>
      </c>
    </row>
    <row r="158" ht="15.75" customHeight="1">
      <c r="A158" s="18">
        <v>2</v>
      </c>
      <c r="B158" s="19">
        <v>1</v>
      </c>
      <c r="C158" s="92" t="s">
        <v>26</v>
      </c>
      <c r="D158" s="248" t="s">
        <v>31</v>
      </c>
      <c r="E158" s="22" t="s">
        <v>32</v>
      </c>
      <c r="F158" s="172">
        <v>60</v>
      </c>
      <c r="G158" s="95">
        <v>8.9399999999999995</v>
      </c>
      <c r="H158" s="187">
        <v>8.4000000000000004</v>
      </c>
      <c r="I158" s="208">
        <v>10.26</v>
      </c>
      <c r="J158" s="187">
        <v>163.5</v>
      </c>
      <c r="K158" s="173">
        <v>3</v>
      </c>
      <c r="L158" s="209">
        <v>33.369999999999997</v>
      </c>
    </row>
    <row r="159" ht="15.75" customHeight="1">
      <c r="A159" s="18"/>
      <c r="B159" s="19"/>
      <c r="C159" s="37"/>
      <c r="D159" s="249"/>
      <c r="E159" s="27" t="s">
        <v>92</v>
      </c>
      <c r="F159" s="176">
        <v>60</v>
      </c>
      <c r="G159" s="101">
        <v>5.6399999999999997</v>
      </c>
      <c r="H159" s="102">
        <v>1.2</v>
      </c>
      <c r="I159" s="221">
        <v>10.26</v>
      </c>
      <c r="J159" s="102">
        <v>144.59999999999999</v>
      </c>
      <c r="K159" s="177">
        <v>8</v>
      </c>
      <c r="L159" s="250"/>
    </row>
    <row r="160" ht="15.75" customHeight="1">
      <c r="A160" s="18"/>
      <c r="B160" s="19"/>
      <c r="C160" s="37"/>
      <c r="D160" s="251"/>
      <c r="E160" s="31" t="s">
        <v>34</v>
      </c>
      <c r="F160" s="179">
        <v>60</v>
      </c>
      <c r="G160" s="114">
        <v>3.3500000000000001</v>
      </c>
      <c r="H160" s="114">
        <v>7.75</v>
      </c>
      <c r="I160" s="211">
        <v>17.18</v>
      </c>
      <c r="J160" s="115">
        <v>165.30000000000001</v>
      </c>
      <c r="K160" s="180">
        <v>1</v>
      </c>
      <c r="L160" s="252"/>
    </row>
    <row r="161" ht="15.75" customHeight="1">
      <c r="A161" s="18"/>
      <c r="B161" s="19"/>
      <c r="C161" s="37"/>
      <c r="D161" s="253" t="s">
        <v>27</v>
      </c>
      <c r="E161" s="214" t="s">
        <v>93</v>
      </c>
      <c r="F161" s="172">
        <v>160</v>
      </c>
      <c r="G161" s="95">
        <v>5.8399999999999999</v>
      </c>
      <c r="H161" s="95">
        <v>10.130000000000001</v>
      </c>
      <c r="I161" s="208">
        <v>28.07</v>
      </c>
      <c r="J161" s="187">
        <v>240.09999999999999</v>
      </c>
      <c r="K161" s="173">
        <v>390</v>
      </c>
      <c r="L161" s="240">
        <v>25.48</v>
      </c>
    </row>
    <row r="162" ht="15.75" customHeight="1">
      <c r="A162" s="18"/>
      <c r="B162" s="19"/>
      <c r="C162" s="37"/>
      <c r="D162" s="254"/>
      <c r="E162" s="220" t="s">
        <v>94</v>
      </c>
      <c r="F162" s="176">
        <v>160</v>
      </c>
      <c r="G162" s="101">
        <v>7.0099999999999998</v>
      </c>
      <c r="H162" s="101">
        <v>10.289999999999999</v>
      </c>
      <c r="I162" s="221">
        <v>31.239999999999998</v>
      </c>
      <c r="J162" s="101">
        <v>259.24000000000001</v>
      </c>
      <c r="K162" s="177">
        <v>384</v>
      </c>
      <c r="L162" s="255"/>
    </row>
    <row r="163" ht="15.75" customHeight="1">
      <c r="A163" s="18"/>
      <c r="B163" s="19"/>
      <c r="C163" s="37"/>
      <c r="D163" s="256"/>
      <c r="E163" s="217" t="s">
        <v>95</v>
      </c>
      <c r="F163" s="179">
        <v>170</v>
      </c>
      <c r="G163" s="115">
        <v>3.2999999999999998</v>
      </c>
      <c r="H163" s="114">
        <v>3.5899999999999999</v>
      </c>
      <c r="I163" s="211">
        <v>44.649999999999999</v>
      </c>
      <c r="J163" s="114">
        <v>222.72999999999999</v>
      </c>
      <c r="K163" s="114">
        <v>392.00999999999999</v>
      </c>
      <c r="L163" s="257"/>
    </row>
    <row r="164" ht="15.75" customHeight="1">
      <c r="A164" s="18"/>
      <c r="B164" s="19"/>
      <c r="C164" s="37"/>
      <c r="D164" s="253" t="s">
        <v>64</v>
      </c>
      <c r="E164" s="214" t="s">
        <v>36</v>
      </c>
      <c r="F164" s="172">
        <v>200</v>
      </c>
      <c r="G164" s="187">
        <v>0.20000000000000001</v>
      </c>
      <c r="H164" s="95">
        <v>5.0000000000000003e-002</v>
      </c>
      <c r="I164" s="208">
        <v>15.01</v>
      </c>
      <c r="J164" s="95">
        <v>56.850000000000001</v>
      </c>
      <c r="K164" s="173">
        <v>943</v>
      </c>
      <c r="L164" s="240">
        <v>4.7400000000000002</v>
      </c>
    </row>
    <row r="165" ht="15.75" customHeight="1">
      <c r="A165" s="18"/>
      <c r="B165" s="19"/>
      <c r="C165" s="37"/>
      <c r="D165" s="256"/>
      <c r="E165" s="217" t="s">
        <v>37</v>
      </c>
      <c r="F165" s="179">
        <v>207</v>
      </c>
      <c r="G165" s="114">
        <v>0.26000000000000001</v>
      </c>
      <c r="H165" s="114">
        <v>5.9999999999999998e-002</v>
      </c>
      <c r="I165" s="211">
        <v>15.220000000000001</v>
      </c>
      <c r="J165" s="114">
        <v>59.229999999999997</v>
      </c>
      <c r="K165" s="180">
        <v>944</v>
      </c>
      <c r="L165" s="257"/>
    </row>
    <row r="166" ht="15.75" customHeight="1">
      <c r="A166" s="18"/>
      <c r="B166" s="19"/>
      <c r="C166" s="37"/>
      <c r="D166" s="165" t="s">
        <v>39</v>
      </c>
      <c r="E166" s="132" t="s">
        <v>40</v>
      </c>
      <c r="F166" s="189">
        <v>100</v>
      </c>
      <c r="G166" s="190">
        <v>0.40000000000000002</v>
      </c>
      <c r="H166" s="135">
        <v>0.12</v>
      </c>
      <c r="I166" s="226">
        <v>13.81</v>
      </c>
      <c r="J166" s="136">
        <v>47</v>
      </c>
      <c r="K166" s="137">
        <v>338</v>
      </c>
      <c r="L166" s="191">
        <v>15.73</v>
      </c>
    </row>
    <row r="167" ht="15.75" customHeight="1">
      <c r="A167" s="18"/>
      <c r="B167" s="19"/>
      <c r="C167" s="37"/>
      <c r="D167" s="47"/>
      <c r="E167" s="44"/>
      <c r="F167" s="45"/>
      <c r="G167" s="45"/>
      <c r="H167" s="45"/>
      <c r="I167" s="45"/>
      <c r="J167" s="45"/>
      <c r="K167" s="46"/>
      <c r="L167" s="45"/>
    </row>
    <row r="168" ht="15.75" customHeight="1">
      <c r="A168" s="18"/>
      <c r="B168" s="19"/>
      <c r="C168" s="37"/>
      <c r="D168" s="258"/>
      <c r="E168" s="63"/>
      <c r="F168" s="64"/>
      <c r="G168" s="64"/>
      <c r="H168" s="64"/>
      <c r="I168" s="64"/>
      <c r="J168" s="64"/>
      <c r="K168" s="164"/>
      <c r="L168" s="64"/>
    </row>
    <row r="169" ht="15.75" customHeight="1">
      <c r="A169" s="259"/>
      <c r="B169" s="259"/>
      <c r="C169" s="131"/>
      <c r="D169" s="78" t="s">
        <v>41</v>
      </c>
      <c r="E169" s="79"/>
      <c r="F169" s="80">
        <v>537</v>
      </c>
      <c r="G169" s="81">
        <v>12.9</v>
      </c>
      <c r="H169" s="81">
        <v>12.17</v>
      </c>
      <c r="I169" s="81">
        <f>I158+I163+I165+I166</f>
        <v>83.939999999999998</v>
      </c>
      <c r="J169" s="81">
        <f>J158+J163+J165+J166</f>
        <v>492.46000000000004</v>
      </c>
      <c r="K169" s="140"/>
      <c r="L169" s="140">
        <f>SUM(L158:L168)</f>
        <v>79.319999999999993</v>
      </c>
    </row>
    <row r="170" ht="15.75" customHeight="1">
      <c r="A170" s="18">
        <f>A158</f>
        <v>2</v>
      </c>
      <c r="B170" s="18">
        <f>B158</f>
        <v>1</v>
      </c>
      <c r="C170" s="25" t="s">
        <v>42</v>
      </c>
      <c r="D170" s="260" t="s">
        <v>43</v>
      </c>
      <c r="E170" s="261" t="s">
        <v>96</v>
      </c>
      <c r="F170" s="262">
        <v>210</v>
      </c>
      <c r="G170" s="263">
        <v>1.75</v>
      </c>
      <c r="H170" s="263">
        <v>5.5899999999999999</v>
      </c>
      <c r="I170" s="264">
        <v>5.8300000000000001</v>
      </c>
      <c r="J170" s="263">
        <v>81.060000000000002</v>
      </c>
      <c r="K170" s="265">
        <v>186</v>
      </c>
      <c r="L170" s="252">
        <v>6.9199999999999999</v>
      </c>
    </row>
    <row r="171" ht="15.75" customHeight="1">
      <c r="A171" s="18"/>
      <c r="B171" s="19"/>
      <c r="C171" s="25"/>
      <c r="D171" s="266" t="s">
        <v>45</v>
      </c>
      <c r="E171" s="267" t="s">
        <v>46</v>
      </c>
      <c r="F171" s="268">
        <v>240</v>
      </c>
      <c r="G171" s="269">
        <v>13.85</v>
      </c>
      <c r="H171" s="269">
        <v>31.93</v>
      </c>
      <c r="I171" s="269">
        <v>25.530000000000001</v>
      </c>
      <c r="J171" s="270">
        <v>468.69999999999999</v>
      </c>
      <c r="K171" s="271">
        <v>263.05000000000001</v>
      </c>
      <c r="L171" s="209">
        <v>46.369999999999997</v>
      </c>
    </row>
    <row r="172" ht="15.75" customHeight="1">
      <c r="A172" s="18"/>
      <c r="B172" s="19"/>
      <c r="C172" s="25"/>
      <c r="D172" s="272"/>
      <c r="E172" s="273" t="s">
        <v>88</v>
      </c>
      <c r="F172" s="274">
        <v>90</v>
      </c>
      <c r="G172" s="275">
        <v>13.84</v>
      </c>
      <c r="H172" s="275">
        <v>10.220000000000001</v>
      </c>
      <c r="I172" s="275">
        <v>5.75</v>
      </c>
      <c r="J172" s="275">
        <v>175.33000000000001</v>
      </c>
      <c r="K172" s="276">
        <v>582</v>
      </c>
      <c r="L172" s="252"/>
    </row>
    <row r="173" ht="15.75" customHeight="1">
      <c r="A173" s="18"/>
      <c r="B173" s="19"/>
      <c r="C173" s="25"/>
      <c r="D173" s="277" t="s">
        <v>48</v>
      </c>
      <c r="E173" s="278" t="s">
        <v>85</v>
      </c>
      <c r="F173" s="279">
        <v>150</v>
      </c>
      <c r="G173" s="280">
        <v>3.29</v>
      </c>
      <c r="H173" s="280">
        <v>4.8799999999999999</v>
      </c>
      <c r="I173" s="281">
        <v>22</v>
      </c>
      <c r="J173" s="280">
        <v>151.06999999999999</v>
      </c>
      <c r="K173" s="282">
        <v>694</v>
      </c>
      <c r="L173" s="283">
        <v>11.06</v>
      </c>
    </row>
    <row r="174" ht="15.75" customHeight="1">
      <c r="A174" s="18"/>
      <c r="B174" s="19"/>
      <c r="C174" s="25"/>
      <c r="D174" s="213" t="s">
        <v>49</v>
      </c>
      <c r="E174" s="284" t="s">
        <v>36</v>
      </c>
      <c r="F174" s="268">
        <v>200</v>
      </c>
      <c r="G174" s="270">
        <v>0.20000000000000001</v>
      </c>
      <c r="H174" s="269">
        <v>5.0000000000000003e-002</v>
      </c>
      <c r="I174" s="269">
        <v>15.01</v>
      </c>
      <c r="J174" s="269">
        <v>56.850000000000001</v>
      </c>
      <c r="K174" s="285">
        <v>943</v>
      </c>
      <c r="L174" s="286">
        <v>3.0099999999999998</v>
      </c>
    </row>
    <row r="175" ht="15.75" customHeight="1">
      <c r="A175" s="18"/>
      <c r="B175" s="19"/>
      <c r="C175" s="25"/>
      <c r="D175" s="216"/>
      <c r="E175" s="287" t="s">
        <v>37</v>
      </c>
      <c r="F175" s="274">
        <v>207</v>
      </c>
      <c r="G175" s="275">
        <v>0.26000000000000001</v>
      </c>
      <c r="H175" s="275">
        <v>5.9999999999999998e-002</v>
      </c>
      <c r="I175" s="275">
        <v>15.220000000000001</v>
      </c>
      <c r="J175" s="275">
        <v>59.229999999999997</v>
      </c>
      <c r="K175" s="276">
        <v>944</v>
      </c>
      <c r="L175" s="223"/>
    </row>
    <row r="176" ht="15.75" customHeight="1">
      <c r="A176" s="18"/>
      <c r="B176" s="19"/>
      <c r="C176" s="25"/>
      <c r="D176" s="40" t="s">
        <v>50</v>
      </c>
      <c r="E176" s="288" t="s">
        <v>52</v>
      </c>
      <c r="F176" s="279">
        <v>30</v>
      </c>
      <c r="G176" s="280">
        <v>1.98</v>
      </c>
      <c r="H176" s="280">
        <v>0.35999999999999999</v>
      </c>
      <c r="I176" s="289">
        <v>13.5</v>
      </c>
      <c r="J176" s="289">
        <v>54.299999999999997</v>
      </c>
      <c r="K176" s="290"/>
      <c r="L176" s="191">
        <v>1.97</v>
      </c>
    </row>
    <row r="177" ht="15.75" customHeight="1">
      <c r="A177" s="18"/>
      <c r="B177" s="19"/>
      <c r="C177" s="37"/>
      <c r="D177" s="37" t="s">
        <v>51</v>
      </c>
      <c r="E177" s="142"/>
      <c r="F177" s="291"/>
      <c r="G177" s="291"/>
      <c r="H177" s="291"/>
      <c r="I177" s="291"/>
      <c r="J177" s="291"/>
      <c r="K177" s="291"/>
      <c r="L177" s="292"/>
    </row>
    <row r="178" ht="15.75" customHeight="1">
      <c r="A178" s="18"/>
      <c r="B178" s="19"/>
      <c r="C178" s="25"/>
      <c r="D178" s="77"/>
      <c r="E178" s="288" t="s">
        <v>40</v>
      </c>
      <c r="F178" s="279">
        <v>100</v>
      </c>
      <c r="G178" s="289">
        <v>0.40000000000000002</v>
      </c>
      <c r="H178" s="280">
        <v>0.12</v>
      </c>
      <c r="I178" s="280">
        <v>13.81</v>
      </c>
      <c r="J178" s="281">
        <v>47</v>
      </c>
      <c r="K178" s="281">
        <v>100</v>
      </c>
      <c r="L178" s="191">
        <v>9.9900000000000002</v>
      </c>
    </row>
    <row r="179" ht="15.75" customHeight="1">
      <c r="A179" s="18"/>
      <c r="B179" s="19"/>
      <c r="C179" s="37"/>
      <c r="D179" s="43"/>
      <c r="E179" s="44"/>
      <c r="F179" s="45"/>
      <c r="G179" s="45"/>
      <c r="H179" s="45"/>
      <c r="I179" s="45"/>
      <c r="J179" s="45"/>
      <c r="K179" s="46"/>
      <c r="L179" s="45"/>
    </row>
    <row r="180" ht="15.75" customHeight="1">
      <c r="A180" s="51"/>
      <c r="B180" s="52"/>
      <c r="C180" s="53"/>
      <c r="D180" s="78" t="s">
        <v>41</v>
      </c>
      <c r="E180" s="79"/>
      <c r="F180" s="80">
        <v>830</v>
      </c>
      <c r="G180" s="81">
        <v>21.07</v>
      </c>
      <c r="H180" s="81">
        <v>42.810000000000002</v>
      </c>
      <c r="I180" s="81">
        <v>81.870000000000005</v>
      </c>
      <c r="J180" s="81">
        <v>811.98000000000002</v>
      </c>
      <c r="K180" s="82"/>
      <c r="L180" s="140">
        <f>SUM(L170:L179)</f>
        <v>79.319999999999993</v>
      </c>
    </row>
    <row r="181" ht="15.75" customHeight="1">
      <c r="A181" s="293">
        <f>A158</f>
        <v>2</v>
      </c>
      <c r="B181" s="293">
        <f>B158</f>
        <v>1</v>
      </c>
      <c r="C181" s="85" t="s">
        <v>55</v>
      </c>
      <c r="D181" s="204"/>
      <c r="E181" s="205"/>
      <c r="F181" s="206">
        <f>F169+F180</f>
        <v>1367</v>
      </c>
      <c r="G181" s="206">
        <f>G169+G180</f>
        <v>33.969999999999999</v>
      </c>
      <c r="H181" s="206">
        <f>H169+H180</f>
        <v>54.980000000000004</v>
      </c>
      <c r="I181" s="206">
        <f>I169+I180</f>
        <v>165.81</v>
      </c>
      <c r="J181" s="206">
        <f>J169+J180</f>
        <v>1304.4400000000001</v>
      </c>
      <c r="K181" s="206"/>
      <c r="L181" s="206">
        <f>L169+L180</f>
        <v>158.63999999999999</v>
      </c>
    </row>
    <row r="182" ht="14.4">
      <c r="A182" s="90">
        <v>2</v>
      </c>
      <c r="B182" s="91">
        <v>2</v>
      </c>
      <c r="C182" s="92" t="s">
        <v>26</v>
      </c>
      <c r="D182" s="294" t="s">
        <v>31</v>
      </c>
      <c r="E182" s="295" t="s">
        <v>63</v>
      </c>
      <c r="F182" s="172">
        <v>60</v>
      </c>
      <c r="G182" s="95">
        <v>1.02</v>
      </c>
      <c r="H182" s="95">
        <v>3.0499999999999998</v>
      </c>
      <c r="I182" s="208">
        <v>5.9400000000000004</v>
      </c>
      <c r="J182" s="95">
        <v>54.810000000000002</v>
      </c>
      <c r="K182" s="173">
        <v>83</v>
      </c>
      <c r="L182" s="240">
        <v>6.8399999999999999</v>
      </c>
    </row>
    <row r="183" ht="14.4">
      <c r="A183" s="98"/>
      <c r="B183" s="19"/>
      <c r="C183" s="37"/>
      <c r="D183" s="154"/>
      <c r="E183" s="296" t="s">
        <v>62</v>
      </c>
      <c r="F183" s="176">
        <v>60</v>
      </c>
      <c r="G183" s="101">
        <v>0.85999999999999999</v>
      </c>
      <c r="H183" s="101">
        <v>4.0499999999999998</v>
      </c>
      <c r="I183" s="221">
        <v>5.0199999999999996</v>
      </c>
      <c r="J183" s="102">
        <v>59.899999999999999</v>
      </c>
      <c r="K183" s="177">
        <v>52</v>
      </c>
      <c r="L183" s="241"/>
    </row>
    <row r="184" ht="15">
      <c r="A184" s="98"/>
      <c r="B184" s="19"/>
      <c r="C184" s="37"/>
      <c r="D184" s="157"/>
      <c r="E184" s="297" t="s">
        <v>87</v>
      </c>
      <c r="F184" s="179">
        <v>60</v>
      </c>
      <c r="G184" s="114">
        <v>0.93000000000000005</v>
      </c>
      <c r="H184" s="114">
        <v>3.0499999999999998</v>
      </c>
      <c r="I184" s="211">
        <v>5.6299999999999999</v>
      </c>
      <c r="J184" s="114">
        <v>53.219999999999999</v>
      </c>
      <c r="K184" s="180">
        <v>79</v>
      </c>
      <c r="L184" s="243"/>
    </row>
    <row r="185" ht="14.4">
      <c r="A185" s="98"/>
      <c r="B185" s="19"/>
      <c r="C185" s="37"/>
      <c r="D185" s="298" t="s">
        <v>27</v>
      </c>
      <c r="E185" s="295" t="s">
        <v>68</v>
      </c>
      <c r="F185" s="172">
        <v>90</v>
      </c>
      <c r="G185" s="95">
        <v>8.6400000000000006</v>
      </c>
      <c r="H185" s="95">
        <v>11.779999999999999</v>
      </c>
      <c r="I185" s="208">
        <v>4.04</v>
      </c>
      <c r="J185" s="95">
        <v>215.65000000000001</v>
      </c>
      <c r="K185" s="173">
        <v>591</v>
      </c>
      <c r="L185" s="240">
        <v>52.450000000000003</v>
      </c>
    </row>
    <row r="186" ht="14.4">
      <c r="A186" s="98"/>
      <c r="B186" s="19"/>
      <c r="C186" s="37"/>
      <c r="D186" s="299"/>
      <c r="E186" s="296" t="s">
        <v>69</v>
      </c>
      <c r="F186" s="176">
        <v>90</v>
      </c>
      <c r="G186" s="101">
        <v>14.359999999999999</v>
      </c>
      <c r="H186" s="101">
        <v>10.710000000000001</v>
      </c>
      <c r="I186" s="221">
        <v>14.44</v>
      </c>
      <c r="J186" s="101">
        <v>247.16999999999999</v>
      </c>
      <c r="K186" s="177">
        <v>667</v>
      </c>
      <c r="L186" s="241"/>
    </row>
    <row r="187" ht="15">
      <c r="A187" s="98"/>
      <c r="B187" s="19"/>
      <c r="C187" s="37"/>
      <c r="D187" s="300"/>
      <c r="E187" s="297" t="s">
        <v>97</v>
      </c>
      <c r="F187" s="179">
        <v>240</v>
      </c>
      <c r="G187" s="114">
        <v>12.98</v>
      </c>
      <c r="H187" s="114">
        <v>25.390000000000001</v>
      </c>
      <c r="I187" s="211">
        <v>50.719999999999999</v>
      </c>
      <c r="J187" s="114">
        <v>505.41000000000003</v>
      </c>
      <c r="K187" s="180">
        <v>601</v>
      </c>
      <c r="L187" s="243"/>
    </row>
    <row r="188" ht="14.4">
      <c r="A188" s="98"/>
      <c r="B188" s="19"/>
      <c r="C188" s="37"/>
      <c r="D188" s="239" t="s">
        <v>48</v>
      </c>
      <c r="E188" s="214" t="s">
        <v>71</v>
      </c>
      <c r="F188" s="172">
        <v>150</v>
      </c>
      <c r="G188" s="95">
        <v>3.5800000000000001</v>
      </c>
      <c r="H188" s="95">
        <v>5.4400000000000004</v>
      </c>
      <c r="I188" s="208">
        <v>15.25</v>
      </c>
      <c r="J188" s="95">
        <v>123.75</v>
      </c>
      <c r="K188" s="173">
        <v>708</v>
      </c>
      <c r="L188" s="240">
        <v>12.67</v>
      </c>
    </row>
    <row r="189" ht="15">
      <c r="A189" s="98"/>
      <c r="B189" s="19"/>
      <c r="C189" s="37"/>
      <c r="D189" s="242"/>
      <c r="E189" s="217" t="s">
        <v>60</v>
      </c>
      <c r="F189" s="179">
        <v>150</v>
      </c>
      <c r="G189" s="114">
        <v>5.3200000000000003</v>
      </c>
      <c r="H189" s="114">
        <v>4.3700000000000001</v>
      </c>
      <c r="I189" s="211">
        <v>35.539999999999999</v>
      </c>
      <c r="J189" s="115">
        <v>210.90000000000001</v>
      </c>
      <c r="K189" s="180">
        <v>688</v>
      </c>
      <c r="L189" s="243"/>
    </row>
    <row r="190" ht="14.4">
      <c r="A190" s="98"/>
      <c r="B190" s="19"/>
      <c r="C190" s="37"/>
      <c r="D190" s="151" t="s">
        <v>64</v>
      </c>
      <c r="E190" s="295" t="s">
        <v>36</v>
      </c>
      <c r="F190" s="172">
        <v>200</v>
      </c>
      <c r="G190" s="187">
        <v>0.20000000000000001</v>
      </c>
      <c r="H190" s="95">
        <v>5.0000000000000003e-002</v>
      </c>
      <c r="I190" s="208">
        <v>15.01</v>
      </c>
      <c r="J190" s="95">
        <v>56.850000000000001</v>
      </c>
      <c r="K190" s="173">
        <v>943</v>
      </c>
      <c r="L190" s="240">
        <v>5.5999999999999996</v>
      </c>
    </row>
    <row r="191" ht="14.4">
      <c r="A191" s="98"/>
      <c r="B191" s="19"/>
      <c r="C191" s="37"/>
      <c r="D191" s="154"/>
      <c r="E191" s="296" t="s">
        <v>76</v>
      </c>
      <c r="F191" s="176">
        <v>200</v>
      </c>
      <c r="G191" s="101">
        <v>0.35999999999999999</v>
      </c>
      <c r="H191" s="127"/>
      <c r="I191" s="221">
        <v>28.170000000000002</v>
      </c>
      <c r="J191" s="101">
        <v>109.25</v>
      </c>
      <c r="K191" s="177">
        <v>867</v>
      </c>
      <c r="L191" s="241"/>
    </row>
    <row r="192" ht="15">
      <c r="A192" s="98"/>
      <c r="B192" s="19"/>
      <c r="C192" s="37"/>
      <c r="D192" s="157"/>
      <c r="E192" s="297" t="s">
        <v>37</v>
      </c>
      <c r="F192" s="179">
        <v>207</v>
      </c>
      <c r="G192" s="114">
        <v>0.26000000000000001</v>
      </c>
      <c r="H192" s="114">
        <v>5.9999999999999998e-002</v>
      </c>
      <c r="I192" s="211">
        <v>15.220000000000001</v>
      </c>
      <c r="J192" s="114">
        <v>59.229999999999997</v>
      </c>
      <c r="K192" s="180">
        <v>944</v>
      </c>
      <c r="L192" s="243"/>
    </row>
    <row r="193" ht="14.4">
      <c r="A193" s="98"/>
      <c r="B193" s="19"/>
      <c r="C193" s="37"/>
      <c r="D193" s="131" t="s">
        <v>38</v>
      </c>
      <c r="E193" s="301" t="s">
        <v>52</v>
      </c>
      <c r="F193" s="183">
        <v>20</v>
      </c>
      <c r="G193" s="184">
        <v>1.3200000000000001</v>
      </c>
      <c r="H193" s="184">
        <v>0.23999999999999999</v>
      </c>
      <c r="I193" s="185">
        <v>9</v>
      </c>
      <c r="J193" s="302">
        <v>36.200000000000003</v>
      </c>
      <c r="K193" s="50"/>
      <c r="L193" s="255">
        <v>1.76</v>
      </c>
    </row>
    <row r="194" ht="14.4">
      <c r="A194" s="98"/>
      <c r="B194" s="19"/>
      <c r="C194" s="37"/>
      <c r="D194" s="131" t="s">
        <v>39</v>
      </c>
      <c r="E194" s="48"/>
      <c r="F194" s="49"/>
      <c r="G194" s="49"/>
      <c r="H194" s="49"/>
      <c r="I194" s="49"/>
      <c r="J194" s="49"/>
      <c r="K194" s="50"/>
      <c r="L194" s="49"/>
    </row>
    <row r="195" ht="14.4">
      <c r="A195" s="98"/>
      <c r="B195" s="19"/>
      <c r="C195" s="37"/>
      <c r="D195" s="47"/>
      <c r="E195" s="48"/>
      <c r="F195" s="49"/>
      <c r="G195" s="49"/>
      <c r="H195" s="49"/>
      <c r="I195" s="49"/>
      <c r="J195" s="49"/>
      <c r="K195" s="50"/>
      <c r="L195" s="49"/>
    </row>
    <row r="196" ht="14.4">
      <c r="A196" s="98"/>
      <c r="B196" s="19"/>
      <c r="C196" s="37"/>
      <c r="D196" s="47"/>
      <c r="E196" s="48"/>
      <c r="F196" s="49"/>
      <c r="G196" s="49"/>
      <c r="H196" s="49"/>
      <c r="I196" s="49"/>
      <c r="J196" s="49"/>
      <c r="K196" s="50"/>
      <c r="L196" s="49"/>
    </row>
    <row r="197" ht="14.4">
      <c r="A197" s="139"/>
      <c r="B197" s="52"/>
      <c r="C197" s="53"/>
      <c r="D197" s="78" t="s">
        <v>41</v>
      </c>
      <c r="E197" s="79"/>
      <c r="F197" s="80">
        <v>520</v>
      </c>
      <c r="G197" s="81">
        <v>14.76</v>
      </c>
      <c r="H197" s="81">
        <v>19.489999999999998</v>
      </c>
      <c r="I197" s="81">
        <v>49.240000000000002</v>
      </c>
      <c r="J197" s="81">
        <v>487.25999999999999</v>
      </c>
      <c r="K197" s="82"/>
      <c r="L197" s="140">
        <f>SUM(L182:L196)</f>
        <v>79.320000000000007</v>
      </c>
    </row>
    <row r="198" ht="15">
      <c r="A198" s="141">
        <f>A182</f>
        <v>2</v>
      </c>
      <c r="B198" s="60">
        <f>B182</f>
        <v>2</v>
      </c>
      <c r="C198" s="62" t="s">
        <v>42</v>
      </c>
      <c r="D198" s="131" t="s">
        <v>31</v>
      </c>
      <c r="E198" s="48"/>
      <c r="F198" s="49"/>
      <c r="G198" s="49"/>
      <c r="H198" s="49"/>
      <c r="I198" s="49"/>
      <c r="J198" s="49"/>
      <c r="K198" s="50"/>
      <c r="L198" s="49"/>
    </row>
    <row r="199" ht="15">
      <c r="A199" s="98"/>
      <c r="B199" s="19"/>
      <c r="C199" s="37"/>
      <c r="D199" s="131" t="s">
        <v>43</v>
      </c>
      <c r="E199" s="237" t="s">
        <v>98</v>
      </c>
      <c r="F199" s="193">
        <v>210</v>
      </c>
      <c r="G199" s="168">
        <v>2.02</v>
      </c>
      <c r="H199" s="169">
        <v>5.7999999999999998</v>
      </c>
      <c r="I199" s="227">
        <v>14.15</v>
      </c>
      <c r="J199" s="168">
        <v>117.87</v>
      </c>
      <c r="K199" s="149">
        <v>197</v>
      </c>
      <c r="L199" s="238">
        <v>10.109999999999999</v>
      </c>
    </row>
    <row r="200" ht="14.4">
      <c r="A200" s="98"/>
      <c r="B200" s="19"/>
      <c r="C200" s="37"/>
      <c r="D200" s="151" t="s">
        <v>45</v>
      </c>
      <c r="E200" s="295" t="s">
        <v>68</v>
      </c>
      <c r="F200" s="172">
        <v>90</v>
      </c>
      <c r="G200" s="95">
        <v>8.6400000000000006</v>
      </c>
      <c r="H200" s="95">
        <v>11.779999999999999</v>
      </c>
      <c r="I200" s="208">
        <v>4.04</v>
      </c>
      <c r="J200" s="95">
        <v>215.65000000000001</v>
      </c>
      <c r="K200" s="173">
        <v>591</v>
      </c>
      <c r="L200" s="240">
        <v>47.25</v>
      </c>
    </row>
    <row r="201" ht="14.4">
      <c r="A201" s="98"/>
      <c r="B201" s="19"/>
      <c r="C201" s="37"/>
      <c r="D201" s="154"/>
      <c r="E201" s="296" t="s">
        <v>69</v>
      </c>
      <c r="F201" s="176">
        <v>90</v>
      </c>
      <c r="G201" s="101">
        <v>14.359999999999999</v>
      </c>
      <c r="H201" s="101">
        <v>10.710000000000001</v>
      </c>
      <c r="I201" s="221">
        <v>14.44</v>
      </c>
      <c r="J201" s="101">
        <v>247.16999999999999</v>
      </c>
      <c r="K201" s="177">
        <v>667</v>
      </c>
      <c r="L201" s="241"/>
    </row>
    <row r="202" ht="15">
      <c r="A202" s="98"/>
      <c r="B202" s="19"/>
      <c r="C202" s="37"/>
      <c r="D202" s="157"/>
      <c r="E202" s="297" t="s">
        <v>97</v>
      </c>
      <c r="F202" s="179">
        <v>240</v>
      </c>
      <c r="G202" s="114">
        <v>12.98</v>
      </c>
      <c r="H202" s="114">
        <v>25.390000000000001</v>
      </c>
      <c r="I202" s="211">
        <v>50.719999999999999</v>
      </c>
      <c r="J202" s="114">
        <v>505.41000000000003</v>
      </c>
      <c r="K202" s="180">
        <v>601</v>
      </c>
      <c r="L202" s="243"/>
    </row>
    <row r="203" ht="14.4">
      <c r="A203" s="98"/>
      <c r="B203" s="19"/>
      <c r="C203" s="37"/>
      <c r="D203" s="239" t="s">
        <v>48</v>
      </c>
      <c r="E203" s="214" t="s">
        <v>71</v>
      </c>
      <c r="F203" s="172">
        <v>150</v>
      </c>
      <c r="G203" s="95">
        <v>3.5800000000000001</v>
      </c>
      <c r="H203" s="95">
        <v>5.4400000000000004</v>
      </c>
      <c r="I203" s="208">
        <v>15.25</v>
      </c>
      <c r="J203" s="95">
        <v>123.75</v>
      </c>
      <c r="K203" s="173">
        <v>708</v>
      </c>
      <c r="L203" s="240">
        <v>11.42</v>
      </c>
    </row>
    <row r="204" ht="15">
      <c r="A204" s="98"/>
      <c r="B204" s="19"/>
      <c r="C204" s="37"/>
      <c r="D204" s="242"/>
      <c r="E204" s="217" t="s">
        <v>60</v>
      </c>
      <c r="F204" s="179">
        <v>150</v>
      </c>
      <c r="G204" s="114">
        <v>5.3200000000000003</v>
      </c>
      <c r="H204" s="114">
        <v>4.3700000000000001</v>
      </c>
      <c r="I204" s="211">
        <v>35.539999999999999</v>
      </c>
      <c r="J204" s="115">
        <v>210.90000000000001</v>
      </c>
      <c r="K204" s="180">
        <v>688</v>
      </c>
      <c r="L204" s="243"/>
    </row>
    <row r="205" ht="14.4">
      <c r="A205" s="98"/>
      <c r="B205" s="19"/>
      <c r="C205" s="37"/>
      <c r="D205" s="151" t="s">
        <v>64</v>
      </c>
      <c r="E205" s="295" t="s">
        <v>36</v>
      </c>
      <c r="F205" s="172">
        <v>200</v>
      </c>
      <c r="G205" s="187">
        <v>0.20000000000000001</v>
      </c>
      <c r="H205" s="95">
        <v>5.0000000000000003e-002</v>
      </c>
      <c r="I205" s="208">
        <v>15.01</v>
      </c>
      <c r="J205" s="95">
        <v>56.850000000000001</v>
      </c>
      <c r="K205" s="173">
        <v>943</v>
      </c>
      <c r="L205" s="240">
        <v>5.0499999999999998</v>
      </c>
    </row>
    <row r="206" ht="14.4">
      <c r="A206" s="98"/>
      <c r="B206" s="19"/>
      <c r="C206" s="37"/>
      <c r="D206" s="154"/>
      <c r="E206" s="296" t="s">
        <v>76</v>
      </c>
      <c r="F206" s="176">
        <v>200</v>
      </c>
      <c r="G206" s="101">
        <v>0.35999999999999999</v>
      </c>
      <c r="H206" s="127"/>
      <c r="I206" s="221">
        <v>28.170000000000002</v>
      </c>
      <c r="J206" s="101">
        <v>109.25</v>
      </c>
      <c r="K206" s="177">
        <v>867</v>
      </c>
      <c r="L206" s="241"/>
    </row>
    <row r="207" ht="15">
      <c r="A207" s="98"/>
      <c r="B207" s="19"/>
      <c r="C207" s="37"/>
      <c r="D207" s="157"/>
      <c r="E207" s="297" t="s">
        <v>37</v>
      </c>
      <c r="F207" s="179">
        <v>207</v>
      </c>
      <c r="G207" s="114">
        <v>0.26000000000000001</v>
      </c>
      <c r="H207" s="114">
        <v>5.9999999999999998e-002</v>
      </c>
      <c r="I207" s="211">
        <v>15.220000000000001</v>
      </c>
      <c r="J207" s="114">
        <v>59.229999999999997</v>
      </c>
      <c r="K207" s="180">
        <v>944</v>
      </c>
      <c r="L207" s="243"/>
    </row>
    <row r="208" ht="15">
      <c r="A208" s="98"/>
      <c r="B208" s="19"/>
      <c r="C208" s="37"/>
      <c r="D208" s="165" t="s">
        <v>51</v>
      </c>
      <c r="E208" s="303" t="s">
        <v>52</v>
      </c>
      <c r="F208" s="304">
        <v>30</v>
      </c>
      <c r="G208" s="168">
        <v>1.98</v>
      </c>
      <c r="H208" s="168">
        <v>0.35999999999999999</v>
      </c>
      <c r="I208" s="168">
        <v>10.26</v>
      </c>
      <c r="J208" s="169">
        <v>54.299999999999997</v>
      </c>
      <c r="K208" s="137"/>
      <c r="L208" s="191">
        <v>2.3700000000000001</v>
      </c>
    </row>
    <row r="209" ht="14.4">
      <c r="A209" s="98"/>
      <c r="B209" s="19"/>
      <c r="C209" s="37"/>
      <c r="D209" s="131" t="s">
        <v>50</v>
      </c>
      <c r="E209" s="44" t="s">
        <v>67</v>
      </c>
      <c r="F209" s="45">
        <v>30</v>
      </c>
      <c r="G209" s="45">
        <v>2.2799999999999998</v>
      </c>
      <c r="H209" s="45">
        <v>0.23999999999999999</v>
      </c>
      <c r="I209" s="45">
        <v>14.58</v>
      </c>
      <c r="J209" s="45">
        <v>71.400000000000006</v>
      </c>
      <c r="K209" s="46"/>
      <c r="L209" s="45">
        <v>3.1200000000000001</v>
      </c>
    </row>
    <row r="210" ht="14.4">
      <c r="A210" s="98"/>
      <c r="B210" s="19"/>
      <c r="C210" s="37"/>
      <c r="D210" s="47"/>
      <c r="E210" s="48"/>
      <c r="F210" s="49"/>
      <c r="G210" s="49"/>
      <c r="H210" s="49"/>
      <c r="I210" s="49"/>
      <c r="J210" s="49"/>
      <c r="K210" s="50"/>
      <c r="L210" s="49"/>
    </row>
    <row r="211" ht="14.4">
      <c r="A211" s="98"/>
      <c r="B211" s="19"/>
      <c r="C211" s="37"/>
      <c r="D211" s="47"/>
      <c r="E211" s="48"/>
      <c r="F211" s="49"/>
      <c r="G211" s="49"/>
      <c r="H211" s="49"/>
      <c r="I211" s="49"/>
      <c r="J211" s="49"/>
      <c r="K211" s="50"/>
      <c r="L211" s="49"/>
    </row>
    <row r="212" ht="14.4">
      <c r="A212" s="139"/>
      <c r="B212" s="52"/>
      <c r="C212" s="53"/>
      <c r="D212" s="78" t="s">
        <v>41</v>
      </c>
      <c r="E212" s="79"/>
      <c r="F212" s="80">
        <v>860</v>
      </c>
      <c r="G212" s="81">
        <v>26.32</v>
      </c>
      <c r="H212" s="81">
        <v>21.48</v>
      </c>
      <c r="I212" s="81">
        <v>117.14</v>
      </c>
      <c r="J212" s="81">
        <v>810.88999999999999</v>
      </c>
      <c r="K212" s="82"/>
      <c r="L212" s="140">
        <f>SUM(L198:L211)</f>
        <v>79.320000000000007</v>
      </c>
    </row>
    <row r="213" ht="15">
      <c r="A213" s="83">
        <f>A182</f>
        <v>2</v>
      </c>
      <c r="B213" s="84">
        <f>B182</f>
        <v>2</v>
      </c>
      <c r="C213" s="85" t="s">
        <v>55</v>
      </c>
      <c r="D213" s="204"/>
      <c r="E213" s="205"/>
      <c r="F213" s="206">
        <f>F197+F212</f>
        <v>1380</v>
      </c>
      <c r="G213" s="206">
        <f t="shared" ref="G213:G246" si="3">G197+G212</f>
        <v>41.079999999999998</v>
      </c>
      <c r="H213" s="206">
        <f t="shared" ref="H213:H246" si="4">H197+H212</f>
        <v>40.969999999999999</v>
      </c>
      <c r="I213" s="206">
        <f t="shared" ref="I213:I246" si="5">I197+I212</f>
        <v>166.38</v>
      </c>
      <c r="J213" s="206">
        <f t="shared" ref="J213:L246" si="6">J197+J212</f>
        <v>1298.1500000000001</v>
      </c>
      <c r="K213" s="206"/>
      <c r="L213" s="206">
        <f t="shared" si="6"/>
        <v>158.64000000000001</v>
      </c>
    </row>
    <row r="214" ht="14.4">
      <c r="A214" s="90">
        <v>2</v>
      </c>
      <c r="B214" s="91">
        <v>3</v>
      </c>
      <c r="C214" s="92" t="s">
        <v>26</v>
      </c>
      <c r="D214" s="294" t="s">
        <v>31</v>
      </c>
      <c r="E214" s="295" t="s">
        <v>62</v>
      </c>
      <c r="F214" s="305">
        <v>60</v>
      </c>
      <c r="G214" s="95">
        <v>0.85999999999999999</v>
      </c>
      <c r="H214" s="95">
        <v>4.0499999999999998</v>
      </c>
      <c r="I214" s="208">
        <v>5.0199999999999996</v>
      </c>
      <c r="J214" s="187">
        <v>59.899999999999999</v>
      </c>
      <c r="K214" s="173">
        <v>52</v>
      </c>
      <c r="L214" s="240">
        <v>5.4199999999999999</v>
      </c>
    </row>
    <row r="215" ht="14.4">
      <c r="A215" s="98"/>
      <c r="B215" s="19"/>
      <c r="C215" s="37"/>
      <c r="D215" s="154"/>
      <c r="E215" s="296" t="s">
        <v>61</v>
      </c>
      <c r="F215" s="306">
        <v>60</v>
      </c>
      <c r="G215" s="101">
        <v>0.93000000000000005</v>
      </c>
      <c r="H215" s="101">
        <v>3.0499999999999998</v>
      </c>
      <c r="I215" s="221">
        <v>5.6299999999999999</v>
      </c>
      <c r="J215" s="101">
        <v>53.219999999999999</v>
      </c>
      <c r="K215" s="177">
        <v>79</v>
      </c>
      <c r="L215" s="241"/>
    </row>
    <row r="216" ht="15">
      <c r="A216" s="98"/>
      <c r="B216" s="19"/>
      <c r="C216" s="37"/>
      <c r="D216" s="157"/>
      <c r="E216" s="297" t="s">
        <v>81</v>
      </c>
      <c r="F216" s="307">
        <v>60</v>
      </c>
      <c r="G216" s="114">
        <v>0.73999999999999999</v>
      </c>
      <c r="H216" s="114">
        <v>6.0800000000000001</v>
      </c>
      <c r="I216" s="211">
        <v>4.3700000000000001</v>
      </c>
      <c r="J216" s="114">
        <v>75.549999999999997</v>
      </c>
      <c r="K216" s="180">
        <v>100</v>
      </c>
      <c r="L216" s="243"/>
    </row>
    <row r="217" ht="14.4">
      <c r="A217" s="98"/>
      <c r="B217" s="19"/>
      <c r="C217" s="37"/>
      <c r="D217" s="151" t="s">
        <v>27</v>
      </c>
      <c r="E217" s="295" t="s">
        <v>56</v>
      </c>
      <c r="F217" s="305">
        <v>90</v>
      </c>
      <c r="G217" s="95">
        <v>9.7400000000000002</v>
      </c>
      <c r="H217" s="95">
        <v>12.92</v>
      </c>
      <c r="I217" s="208">
        <v>15.869999999999999</v>
      </c>
      <c r="J217" s="95">
        <v>199.34</v>
      </c>
      <c r="K217" s="173">
        <v>608</v>
      </c>
      <c r="L217" s="240">
        <v>49.659999999999997</v>
      </c>
    </row>
    <row r="218" ht="14.4">
      <c r="A218" s="98"/>
      <c r="B218" s="19"/>
      <c r="C218" s="37"/>
      <c r="D218" s="154"/>
      <c r="E218" s="296" t="s">
        <v>99</v>
      </c>
      <c r="F218" s="306">
        <v>90</v>
      </c>
      <c r="G218" s="101">
        <v>7.79</v>
      </c>
      <c r="H218" s="101">
        <v>14.27</v>
      </c>
      <c r="I218" s="221">
        <v>12.859999999999999</v>
      </c>
      <c r="J218" s="101">
        <v>215.36000000000001</v>
      </c>
      <c r="K218" s="308">
        <v>619</v>
      </c>
      <c r="L218" s="241"/>
    </row>
    <row r="219" ht="14.4">
      <c r="A219" s="98"/>
      <c r="B219" s="19"/>
      <c r="C219" s="37"/>
      <c r="D219" s="154"/>
      <c r="E219" s="309" t="s">
        <v>100</v>
      </c>
      <c r="F219" s="310">
        <v>50</v>
      </c>
      <c r="G219" s="107">
        <v>0.81000000000000005</v>
      </c>
      <c r="H219" s="107">
        <v>1.3700000000000001</v>
      </c>
      <c r="I219" s="311">
        <v>3.4100000000000001</v>
      </c>
      <c r="J219" s="107">
        <v>37.759999999999998</v>
      </c>
      <c r="K219" s="312">
        <v>799</v>
      </c>
      <c r="L219" s="241"/>
    </row>
    <row r="220" ht="15">
      <c r="A220" s="98"/>
      <c r="B220" s="19"/>
      <c r="C220" s="37"/>
      <c r="D220" s="157"/>
      <c r="E220" s="297" t="s">
        <v>58</v>
      </c>
      <c r="F220" s="307">
        <v>240</v>
      </c>
      <c r="G220" s="114">
        <v>10.119999999999999</v>
      </c>
      <c r="H220" s="114">
        <v>21.140000000000001</v>
      </c>
      <c r="I220" s="211">
        <v>29.210000000000001</v>
      </c>
      <c r="J220" s="114">
        <v>362.05000000000001</v>
      </c>
      <c r="K220" s="180">
        <v>590</v>
      </c>
      <c r="L220" s="243"/>
    </row>
    <row r="221" ht="14.4">
      <c r="A221" s="98"/>
      <c r="B221" s="19"/>
      <c r="C221" s="37"/>
      <c r="D221" s="151" t="s">
        <v>48</v>
      </c>
      <c r="E221" s="295" t="s">
        <v>59</v>
      </c>
      <c r="F221" s="305">
        <v>150</v>
      </c>
      <c r="G221" s="95">
        <v>3.8100000000000001</v>
      </c>
      <c r="H221" s="95">
        <v>5.4299999999999997</v>
      </c>
      <c r="I221" s="313">
        <v>38.609999999999999</v>
      </c>
      <c r="J221" s="95">
        <v>228.69</v>
      </c>
      <c r="K221" s="173">
        <v>682</v>
      </c>
      <c r="L221" s="240">
        <v>17.190000000000001</v>
      </c>
    </row>
    <row r="222" ht="15">
      <c r="A222" s="98"/>
      <c r="B222" s="19"/>
      <c r="C222" s="37"/>
      <c r="D222" s="157"/>
      <c r="E222" s="297" t="s">
        <v>101</v>
      </c>
      <c r="F222" s="307">
        <v>150</v>
      </c>
      <c r="G222" s="114">
        <v>8.7599999999999998</v>
      </c>
      <c r="H222" s="114">
        <v>6.0899999999999999</v>
      </c>
      <c r="I222" s="211">
        <v>43.079999999999998</v>
      </c>
      <c r="J222" s="114">
        <v>271.43000000000001</v>
      </c>
      <c r="K222" s="180">
        <v>679</v>
      </c>
      <c r="L222" s="243"/>
    </row>
    <row r="223" ht="14.4">
      <c r="A223" s="98"/>
      <c r="B223" s="19"/>
      <c r="C223" s="37"/>
      <c r="D223" s="151" t="s">
        <v>64</v>
      </c>
      <c r="E223" s="295" t="s">
        <v>36</v>
      </c>
      <c r="F223" s="305">
        <v>200</v>
      </c>
      <c r="G223" s="95">
        <v>0.20000000000000001</v>
      </c>
      <c r="H223" s="95">
        <v>0.5</v>
      </c>
      <c r="I223" s="208">
        <v>15.01</v>
      </c>
      <c r="J223" s="187">
        <v>56.850000000000001</v>
      </c>
      <c r="K223" s="173">
        <v>943</v>
      </c>
      <c r="L223" s="240">
        <v>5.1200000000000001</v>
      </c>
    </row>
    <row r="224" ht="14.4">
      <c r="A224" s="98"/>
      <c r="B224" s="19"/>
      <c r="C224" s="37"/>
      <c r="D224" s="154"/>
      <c r="E224" s="296" t="s">
        <v>65</v>
      </c>
      <c r="F224" s="306">
        <v>200</v>
      </c>
      <c r="G224" s="127">
        <v>0.44</v>
      </c>
      <c r="H224" s="101"/>
      <c r="I224" s="314">
        <v>31.760000000000002</v>
      </c>
      <c r="J224" s="101">
        <v>115.59999999999999</v>
      </c>
      <c r="K224" s="177">
        <v>868</v>
      </c>
      <c r="L224" s="241"/>
    </row>
    <row r="225" ht="15">
      <c r="A225" s="98"/>
      <c r="B225" s="19"/>
      <c r="C225" s="37"/>
      <c r="D225" s="157"/>
      <c r="E225" s="297" t="s">
        <v>37</v>
      </c>
      <c r="F225" s="307">
        <v>207</v>
      </c>
      <c r="G225" s="114">
        <v>0.26000000000000001</v>
      </c>
      <c r="H225" s="114">
        <v>5.9999999999999998e-002</v>
      </c>
      <c r="I225" s="211">
        <v>15.220000000000001</v>
      </c>
      <c r="J225" s="114">
        <v>59.229999999999997</v>
      </c>
      <c r="K225" s="180">
        <v>944</v>
      </c>
      <c r="L225" s="243"/>
    </row>
    <row r="226" ht="15.75" customHeight="1">
      <c r="A226" s="98"/>
      <c r="B226" s="19"/>
      <c r="C226" s="37"/>
      <c r="D226" s="165" t="s">
        <v>38</v>
      </c>
      <c r="E226" s="303" t="s">
        <v>52</v>
      </c>
      <c r="F226" s="304">
        <v>20</v>
      </c>
      <c r="G226" s="135">
        <v>1.3200000000000001</v>
      </c>
      <c r="H226" s="136">
        <v>0.23999999999999999</v>
      </c>
      <c r="I226" s="190">
        <v>9</v>
      </c>
      <c r="J226" s="135">
        <v>36.200000000000003</v>
      </c>
      <c r="K226" s="290"/>
      <c r="L226" s="191">
        <v>1.9299999999999999</v>
      </c>
    </row>
    <row r="227" ht="14.4">
      <c r="A227" s="98"/>
      <c r="B227" s="19"/>
      <c r="C227" s="37"/>
      <c r="D227" s="131" t="s">
        <v>39</v>
      </c>
      <c r="E227" s="315"/>
      <c r="F227" s="316"/>
      <c r="G227" s="317"/>
      <c r="H227" s="318"/>
      <c r="I227" s="318"/>
      <c r="J227" s="319"/>
      <c r="K227" s="319"/>
      <c r="L227" s="255"/>
    </row>
    <row r="228" ht="14.4">
      <c r="A228" s="98"/>
      <c r="B228" s="19"/>
      <c r="C228" s="37"/>
      <c r="D228" s="47"/>
      <c r="E228" s="48"/>
      <c r="F228" s="49"/>
      <c r="G228" s="49"/>
      <c r="H228" s="49"/>
      <c r="I228" s="49"/>
      <c r="J228" s="49"/>
      <c r="K228" s="50"/>
      <c r="L228" s="49"/>
    </row>
    <row r="229" ht="14.4">
      <c r="A229" s="98"/>
      <c r="B229" s="19"/>
      <c r="C229" s="37"/>
      <c r="D229" s="47"/>
      <c r="E229" s="48"/>
      <c r="F229" s="49"/>
      <c r="G229" s="49"/>
      <c r="H229" s="49"/>
      <c r="I229" s="49"/>
      <c r="J229" s="49"/>
      <c r="K229" s="50"/>
      <c r="L229" s="49"/>
    </row>
    <row r="230" ht="15">
      <c r="A230" s="139"/>
      <c r="B230" s="52"/>
      <c r="C230" s="53"/>
      <c r="D230" s="78" t="s">
        <v>41</v>
      </c>
      <c r="E230" s="79"/>
      <c r="F230" s="80">
        <v>520</v>
      </c>
      <c r="G230" s="81">
        <v>20.879999999999999</v>
      </c>
      <c r="H230" s="81">
        <v>23.350000000000001</v>
      </c>
      <c r="I230" s="81">
        <v>87.980000000000004</v>
      </c>
      <c r="J230" s="81">
        <v>623.72000000000003</v>
      </c>
      <c r="K230" s="82"/>
      <c r="L230" s="140">
        <f>SUM(L214:L229)</f>
        <v>79.320000000000007</v>
      </c>
    </row>
    <row r="231" ht="15">
      <c r="A231" s="141">
        <f>A214</f>
        <v>2</v>
      </c>
      <c r="B231" s="60">
        <f>B214</f>
        <v>3</v>
      </c>
      <c r="C231" s="62" t="s">
        <v>42</v>
      </c>
      <c r="D231" s="131" t="s">
        <v>31</v>
      </c>
      <c r="E231" s="320" t="s">
        <v>82</v>
      </c>
      <c r="F231" s="193">
        <v>200</v>
      </c>
      <c r="G231" s="168">
        <v>2.1400000000000001</v>
      </c>
      <c r="H231" s="168">
        <v>2.2799999999999998</v>
      </c>
      <c r="I231" s="168">
        <v>15.039999999999999</v>
      </c>
      <c r="J231" s="168">
        <v>90.060000000000002</v>
      </c>
      <c r="K231" s="228">
        <v>217</v>
      </c>
      <c r="L231" s="238">
        <v>5.4299999999999997</v>
      </c>
    </row>
    <row r="232" ht="14.4">
      <c r="A232" s="98"/>
      <c r="B232" s="19"/>
      <c r="C232" s="37"/>
      <c r="D232" s="151" t="s">
        <v>27</v>
      </c>
      <c r="E232" s="295" t="s">
        <v>56</v>
      </c>
      <c r="F232" s="305">
        <v>90</v>
      </c>
      <c r="G232" s="95">
        <v>9.7400000000000002</v>
      </c>
      <c r="H232" s="95">
        <v>12.92</v>
      </c>
      <c r="I232" s="208">
        <v>15.869999999999999</v>
      </c>
      <c r="J232" s="95">
        <v>199.34</v>
      </c>
      <c r="K232" s="173">
        <v>608</v>
      </c>
      <c r="L232" s="240">
        <v>46.649999999999999</v>
      </c>
    </row>
    <row r="233" ht="14.4">
      <c r="A233" s="98"/>
      <c r="B233" s="19"/>
      <c r="C233" s="37"/>
      <c r="D233" s="154"/>
      <c r="E233" s="296" t="s">
        <v>99</v>
      </c>
      <c r="F233" s="306">
        <v>90</v>
      </c>
      <c r="G233" s="101">
        <v>7.79</v>
      </c>
      <c r="H233" s="101">
        <v>14.27</v>
      </c>
      <c r="I233" s="221">
        <v>12.859999999999999</v>
      </c>
      <c r="J233" s="101">
        <v>215.36000000000001</v>
      </c>
      <c r="K233" s="308">
        <v>619</v>
      </c>
      <c r="L233" s="241"/>
    </row>
    <row r="234" ht="14.4">
      <c r="A234" s="98"/>
      <c r="B234" s="19"/>
      <c r="C234" s="37"/>
      <c r="D234" s="154"/>
      <c r="E234" s="309" t="s">
        <v>100</v>
      </c>
      <c r="F234" s="310">
        <v>50</v>
      </c>
      <c r="G234" s="107">
        <v>0.81000000000000005</v>
      </c>
      <c r="H234" s="107">
        <v>1.3700000000000001</v>
      </c>
      <c r="I234" s="311">
        <v>3.4100000000000001</v>
      </c>
      <c r="J234" s="107">
        <v>37.759999999999998</v>
      </c>
      <c r="K234" s="312">
        <v>799</v>
      </c>
      <c r="L234" s="241"/>
    </row>
    <row r="235" ht="15">
      <c r="A235" s="98"/>
      <c r="B235" s="19"/>
      <c r="C235" s="37"/>
      <c r="D235" s="157"/>
      <c r="E235" s="297" t="s">
        <v>58</v>
      </c>
      <c r="F235" s="307">
        <v>240</v>
      </c>
      <c r="G235" s="114">
        <v>10.119999999999999</v>
      </c>
      <c r="H235" s="114">
        <v>21.140000000000001</v>
      </c>
      <c r="I235" s="211">
        <v>29.210000000000001</v>
      </c>
      <c r="J235" s="114">
        <v>362.05000000000001</v>
      </c>
      <c r="K235" s="180">
        <v>590</v>
      </c>
      <c r="L235" s="243"/>
    </row>
    <row r="236" ht="14.4">
      <c r="A236" s="98"/>
      <c r="B236" s="19"/>
      <c r="C236" s="37"/>
      <c r="D236" s="151" t="s">
        <v>48</v>
      </c>
      <c r="E236" s="295" t="s">
        <v>59</v>
      </c>
      <c r="F236" s="305">
        <v>150</v>
      </c>
      <c r="G236" s="95">
        <v>3.8100000000000001</v>
      </c>
      <c r="H236" s="95">
        <v>5.4299999999999997</v>
      </c>
      <c r="I236" s="313">
        <v>38.609999999999999</v>
      </c>
      <c r="J236" s="95">
        <v>228.69</v>
      </c>
      <c r="K236" s="173">
        <v>682</v>
      </c>
      <c r="L236" s="240">
        <v>16.149999999999999</v>
      </c>
    </row>
    <row r="237" ht="15">
      <c r="A237" s="98"/>
      <c r="B237" s="19"/>
      <c r="C237" s="37"/>
      <c r="D237" s="157"/>
      <c r="E237" s="297" t="s">
        <v>101</v>
      </c>
      <c r="F237" s="307">
        <v>150</v>
      </c>
      <c r="G237" s="114">
        <v>8.7599999999999998</v>
      </c>
      <c r="H237" s="114">
        <v>6.0899999999999999</v>
      </c>
      <c r="I237" s="211">
        <v>43.079999999999998</v>
      </c>
      <c r="J237" s="114">
        <v>271.43000000000001</v>
      </c>
      <c r="K237" s="180">
        <v>679</v>
      </c>
      <c r="L237" s="243"/>
    </row>
    <row r="238" ht="14.4">
      <c r="A238" s="98"/>
      <c r="B238" s="19"/>
      <c r="C238" s="37"/>
      <c r="D238" s="151" t="s">
        <v>64</v>
      </c>
      <c r="E238" s="295" t="s">
        <v>36</v>
      </c>
      <c r="F238" s="305">
        <v>200</v>
      </c>
      <c r="G238" s="95">
        <v>0.20000000000000001</v>
      </c>
      <c r="H238" s="95">
        <v>0.5</v>
      </c>
      <c r="I238" s="208">
        <v>15.01</v>
      </c>
      <c r="J238" s="187">
        <v>56.850000000000001</v>
      </c>
      <c r="K238" s="173">
        <v>943</v>
      </c>
      <c r="L238" s="240">
        <v>4.8099999999999996</v>
      </c>
    </row>
    <row r="239" ht="14.4">
      <c r="A239" s="98"/>
      <c r="B239" s="19"/>
      <c r="C239" s="37"/>
      <c r="D239" s="154"/>
      <c r="E239" s="296" t="s">
        <v>65</v>
      </c>
      <c r="F239" s="306">
        <v>200</v>
      </c>
      <c r="G239" s="127">
        <v>0.44</v>
      </c>
      <c r="H239" s="101"/>
      <c r="I239" s="314">
        <v>31.760000000000002</v>
      </c>
      <c r="J239" s="101">
        <v>115.59999999999999</v>
      </c>
      <c r="K239" s="177">
        <v>868</v>
      </c>
      <c r="L239" s="241"/>
    </row>
    <row r="240" ht="15">
      <c r="A240" s="98"/>
      <c r="B240" s="19"/>
      <c r="C240" s="37"/>
      <c r="D240" s="157"/>
      <c r="E240" s="297" t="s">
        <v>37</v>
      </c>
      <c r="F240" s="307">
        <v>207</v>
      </c>
      <c r="G240" s="114">
        <v>0.26000000000000001</v>
      </c>
      <c r="H240" s="114">
        <v>5.9999999999999998e-002</v>
      </c>
      <c r="I240" s="211">
        <v>15.220000000000001</v>
      </c>
      <c r="J240" s="114">
        <v>59.229999999999997</v>
      </c>
      <c r="K240" s="180">
        <v>944</v>
      </c>
      <c r="L240" s="243"/>
    </row>
    <row r="241" ht="15">
      <c r="A241" s="98"/>
      <c r="B241" s="19"/>
      <c r="C241" s="37"/>
      <c r="D241" s="62" t="s">
        <v>50</v>
      </c>
      <c r="E241" s="63" t="s">
        <v>67</v>
      </c>
      <c r="F241" s="64">
        <v>30</v>
      </c>
      <c r="G241" s="64">
        <v>2.2799999999999998</v>
      </c>
      <c r="H241" s="64">
        <v>0.23999999999999999</v>
      </c>
      <c r="I241" s="64">
        <v>14.58</v>
      </c>
      <c r="J241" s="64">
        <v>71.400000000000006</v>
      </c>
      <c r="K241" s="164"/>
      <c r="L241" s="64">
        <v>3.5699999999999998</v>
      </c>
    </row>
    <row r="242" ht="15">
      <c r="A242" s="98"/>
      <c r="B242" s="19"/>
      <c r="C242" s="25"/>
      <c r="D242" s="40" t="s">
        <v>51</v>
      </c>
      <c r="E242" s="321" t="s">
        <v>52</v>
      </c>
      <c r="F242" s="304">
        <v>30</v>
      </c>
      <c r="G242" s="135">
        <v>1.98</v>
      </c>
      <c r="H242" s="322">
        <v>0.35999999999999999</v>
      </c>
      <c r="I242" s="322">
        <v>10.26</v>
      </c>
      <c r="J242" s="135">
        <v>54.299999999999997</v>
      </c>
      <c r="K242" s="137"/>
      <c r="L242" s="137">
        <v>2.71</v>
      </c>
    </row>
    <row r="243" ht="14.4">
      <c r="A243" s="98"/>
      <c r="B243" s="19"/>
      <c r="C243" s="37"/>
      <c r="D243" s="43"/>
      <c r="E243" s="44"/>
      <c r="F243" s="45"/>
      <c r="G243" s="45"/>
      <c r="H243" s="45"/>
      <c r="I243" s="45"/>
      <c r="J243" s="45"/>
      <c r="K243" s="46"/>
      <c r="L243" s="45"/>
    </row>
    <row r="244" ht="14.4">
      <c r="A244" s="98"/>
      <c r="B244" s="19"/>
      <c r="C244" s="37"/>
      <c r="D244" s="47"/>
      <c r="E244" s="48"/>
      <c r="F244" s="49"/>
      <c r="G244" s="49"/>
      <c r="H244" s="49"/>
      <c r="I244" s="49"/>
      <c r="J244" s="49"/>
      <c r="K244" s="50"/>
      <c r="L244" s="49"/>
    </row>
    <row r="245" ht="14.4">
      <c r="A245" s="139"/>
      <c r="B245" s="52"/>
      <c r="C245" s="53"/>
      <c r="D245" s="78" t="s">
        <v>41</v>
      </c>
      <c r="E245" s="79"/>
      <c r="F245" s="80">
        <v>750</v>
      </c>
      <c r="G245" s="81">
        <v>26.149999999999999</v>
      </c>
      <c r="H245" s="81">
        <v>23.260000000000002</v>
      </c>
      <c r="I245" s="81">
        <v>134</v>
      </c>
      <c r="J245" s="81">
        <v>836.88999999999999</v>
      </c>
      <c r="K245" s="82"/>
      <c r="L245" s="140">
        <f>SUM(L231:L244)</f>
        <v>79.319999999999979</v>
      </c>
    </row>
    <row r="246" ht="15">
      <c r="A246" s="83">
        <f>A214</f>
        <v>2</v>
      </c>
      <c r="B246" s="84">
        <f>B214</f>
        <v>3</v>
      </c>
      <c r="C246" s="85" t="s">
        <v>55</v>
      </c>
      <c r="D246" s="204"/>
      <c r="E246" s="205"/>
      <c r="F246" s="206">
        <f>F230+F245</f>
        <v>1270</v>
      </c>
      <c r="G246" s="206">
        <f t="shared" si="3"/>
        <v>47.030000000000001</v>
      </c>
      <c r="H246" s="206">
        <f t="shared" si="4"/>
        <v>46.609999999999999</v>
      </c>
      <c r="I246" s="206">
        <f t="shared" si="5"/>
        <v>221.98000000000002</v>
      </c>
      <c r="J246" s="206">
        <f t="shared" si="6"/>
        <v>1460.6100000000001</v>
      </c>
      <c r="K246" s="206"/>
      <c r="L246" s="206">
        <f t="shared" si="6"/>
        <v>158.63999999999999</v>
      </c>
    </row>
    <row r="247" ht="14.4">
      <c r="A247" s="90">
        <v>2</v>
      </c>
      <c r="B247" s="91">
        <v>4</v>
      </c>
      <c r="C247" s="92" t="s">
        <v>26</v>
      </c>
      <c r="D247" s="323" t="s">
        <v>31</v>
      </c>
      <c r="E247" s="214" t="s">
        <v>73</v>
      </c>
      <c r="F247" s="172">
        <v>60</v>
      </c>
      <c r="G247" s="95">
        <v>1.02</v>
      </c>
      <c r="H247" s="95">
        <v>3.0499999999999998</v>
      </c>
      <c r="I247" s="208">
        <v>5.9400000000000004</v>
      </c>
      <c r="J247" s="95">
        <v>54.810000000000002</v>
      </c>
      <c r="K247" s="173">
        <v>83</v>
      </c>
      <c r="L247" s="240">
        <v>7.6299999999999999</v>
      </c>
    </row>
    <row r="248" ht="14.4">
      <c r="A248" s="98"/>
      <c r="B248" s="19"/>
      <c r="C248" s="37"/>
      <c r="D248" s="182"/>
      <c r="E248" s="220" t="s">
        <v>102</v>
      </c>
      <c r="F248" s="176">
        <v>60</v>
      </c>
      <c r="G248" s="101">
        <v>0.66000000000000003</v>
      </c>
      <c r="H248" s="102">
        <v>3.1000000000000001</v>
      </c>
      <c r="I248" s="314">
        <v>6.7999999999999998</v>
      </c>
      <c r="J248" s="101">
        <v>57.729999999999997</v>
      </c>
      <c r="K248" s="177">
        <v>54</v>
      </c>
      <c r="L248" s="241"/>
    </row>
    <row r="249" ht="15">
      <c r="A249" s="98"/>
      <c r="B249" s="19"/>
      <c r="C249" s="37"/>
      <c r="D249" s="242"/>
      <c r="E249" s="217" t="s">
        <v>87</v>
      </c>
      <c r="F249" s="179">
        <v>60</v>
      </c>
      <c r="G249" s="114">
        <v>0.93000000000000005</v>
      </c>
      <c r="H249" s="114">
        <v>3.0499999999999998</v>
      </c>
      <c r="I249" s="211">
        <v>5.6299999999999999</v>
      </c>
      <c r="J249" s="114">
        <v>53.219999999999999</v>
      </c>
      <c r="K249" s="180">
        <v>79</v>
      </c>
      <c r="L249" s="243"/>
    </row>
    <row r="250" ht="14.4">
      <c r="A250" s="98"/>
      <c r="B250" s="19"/>
      <c r="C250" s="37"/>
      <c r="D250" s="239" t="s">
        <v>27</v>
      </c>
      <c r="E250" s="214" t="s">
        <v>89</v>
      </c>
      <c r="F250" s="172">
        <v>90</v>
      </c>
      <c r="G250" s="95">
        <v>14.359999999999999</v>
      </c>
      <c r="H250" s="95">
        <v>16.710000000000001</v>
      </c>
      <c r="I250" s="208">
        <v>14.44</v>
      </c>
      <c r="J250" s="95">
        <v>277.94</v>
      </c>
      <c r="K250" s="173">
        <v>667</v>
      </c>
      <c r="L250" s="240">
        <v>56.960000000000001</v>
      </c>
    </row>
    <row r="251" ht="14.4">
      <c r="A251" s="98"/>
      <c r="B251" s="19"/>
      <c r="C251" s="37"/>
      <c r="D251" s="182"/>
      <c r="E251" s="220" t="s">
        <v>57</v>
      </c>
      <c r="F251" s="176">
        <v>90</v>
      </c>
      <c r="G251" s="101">
        <v>16.969999999999999</v>
      </c>
      <c r="H251" s="102">
        <v>4.4000000000000004</v>
      </c>
      <c r="I251" s="221">
        <v>3.3700000000000001</v>
      </c>
      <c r="J251" s="101">
        <v>212.87</v>
      </c>
      <c r="K251" s="177">
        <v>643</v>
      </c>
      <c r="L251" s="241"/>
    </row>
    <row r="252" ht="15">
      <c r="A252" s="98"/>
      <c r="B252" s="19"/>
      <c r="C252" s="37"/>
      <c r="D252" s="242"/>
      <c r="E252" s="217" t="s">
        <v>70</v>
      </c>
      <c r="F252" s="179">
        <v>240</v>
      </c>
      <c r="G252" s="114">
        <v>12.98</v>
      </c>
      <c r="H252" s="114">
        <v>25.390000000000001</v>
      </c>
      <c r="I252" s="211">
        <v>50.719999999999999</v>
      </c>
      <c r="J252" s="114">
        <v>505.41000000000003</v>
      </c>
      <c r="K252" s="180">
        <v>601</v>
      </c>
      <c r="L252" s="243"/>
    </row>
    <row r="253" ht="14.4">
      <c r="A253" s="98"/>
      <c r="B253" s="19"/>
      <c r="C253" s="37"/>
      <c r="D253" s="239" t="s">
        <v>48</v>
      </c>
      <c r="E253" s="214" t="s">
        <v>103</v>
      </c>
      <c r="F253" s="172">
        <v>150</v>
      </c>
      <c r="G253" s="95">
        <v>5.3200000000000003</v>
      </c>
      <c r="H253" s="95">
        <v>4.3700000000000001</v>
      </c>
      <c r="I253" s="208">
        <v>35.539999999999999</v>
      </c>
      <c r="J253" s="95">
        <v>210.90000000000001</v>
      </c>
      <c r="K253" s="173">
        <v>688</v>
      </c>
      <c r="L253" s="240">
        <v>7.2199999999999998</v>
      </c>
    </row>
    <row r="254" ht="15">
      <c r="A254" s="98"/>
      <c r="B254" s="19"/>
      <c r="C254" s="37"/>
      <c r="D254" s="242"/>
      <c r="E254" s="217" t="s">
        <v>104</v>
      </c>
      <c r="F254" s="179">
        <v>150</v>
      </c>
      <c r="G254" s="114">
        <v>2.4900000000000002</v>
      </c>
      <c r="H254" s="114">
        <v>7.2300000000000004</v>
      </c>
      <c r="I254" s="211">
        <v>16.609999999999999</v>
      </c>
      <c r="J254" s="114">
        <v>141.93000000000001</v>
      </c>
      <c r="K254" s="180">
        <v>716</v>
      </c>
      <c r="L254" s="243"/>
    </row>
    <row r="255" ht="14.4">
      <c r="A255" s="98"/>
      <c r="B255" s="19"/>
      <c r="C255" s="37"/>
      <c r="D255" s="239" t="s">
        <v>64</v>
      </c>
      <c r="E255" s="214" t="s">
        <v>37</v>
      </c>
      <c r="F255" s="172">
        <v>207</v>
      </c>
      <c r="G255" s="95">
        <v>0.26000000000000001</v>
      </c>
      <c r="H255" s="95">
        <v>5.9999999999999998e-002</v>
      </c>
      <c r="I255" s="208">
        <v>15.220000000000001</v>
      </c>
      <c r="J255" s="95">
        <v>59.229999999999997</v>
      </c>
      <c r="K255" s="173">
        <v>944</v>
      </c>
      <c r="L255" s="240">
        <v>5.7199999999999998</v>
      </c>
    </row>
    <row r="256" ht="14.4">
      <c r="A256" s="98"/>
      <c r="B256" s="19"/>
      <c r="C256" s="37"/>
      <c r="D256" s="182"/>
      <c r="E256" s="220" t="s">
        <v>76</v>
      </c>
      <c r="F256" s="176">
        <v>200</v>
      </c>
      <c r="G256" s="101">
        <v>0.35999999999999999</v>
      </c>
      <c r="H256" s="127"/>
      <c r="I256" s="221">
        <v>28.170000000000002</v>
      </c>
      <c r="J256" s="101">
        <v>109.25</v>
      </c>
      <c r="K256" s="177">
        <v>867</v>
      </c>
      <c r="L256" s="241"/>
    </row>
    <row r="257" ht="15">
      <c r="A257" s="98"/>
      <c r="B257" s="19"/>
      <c r="C257" s="37"/>
      <c r="D257" s="182"/>
      <c r="E257" s="324" t="s">
        <v>36</v>
      </c>
      <c r="F257" s="325">
        <v>200</v>
      </c>
      <c r="G257" s="326">
        <v>0.20000000000000001</v>
      </c>
      <c r="H257" s="107">
        <v>5.0000000000000003e-002</v>
      </c>
      <c r="I257" s="311">
        <v>15.01</v>
      </c>
      <c r="J257" s="107">
        <v>56.850000000000001</v>
      </c>
      <c r="K257" s="327">
        <v>943</v>
      </c>
      <c r="L257" s="241"/>
    </row>
    <row r="258" ht="15">
      <c r="A258" s="98"/>
      <c r="B258" s="19"/>
      <c r="C258" s="25"/>
      <c r="D258" s="40" t="s">
        <v>38</v>
      </c>
      <c r="E258" s="224" t="s">
        <v>52</v>
      </c>
      <c r="F258" s="189">
        <v>20</v>
      </c>
      <c r="G258" s="135">
        <v>1.3200000000000001</v>
      </c>
      <c r="H258" s="135">
        <v>0.23999999999999999</v>
      </c>
      <c r="I258" s="136">
        <v>9</v>
      </c>
      <c r="J258" s="190">
        <v>36.200000000000003</v>
      </c>
      <c r="K258" s="328"/>
      <c r="L258" s="191">
        <v>1.79</v>
      </c>
    </row>
    <row r="259" ht="15">
      <c r="A259" s="98"/>
      <c r="B259" s="19"/>
      <c r="C259" s="25"/>
      <c r="D259" s="40" t="s">
        <v>39</v>
      </c>
      <c r="E259" s="224"/>
      <c r="F259" s="189"/>
      <c r="G259" s="190"/>
      <c r="H259" s="135"/>
      <c r="I259" s="135"/>
      <c r="J259" s="136"/>
      <c r="K259" s="136"/>
      <c r="L259" s="191"/>
    </row>
    <row r="260" ht="14.4">
      <c r="A260" s="98"/>
      <c r="B260" s="19"/>
      <c r="C260" s="37"/>
      <c r="D260" s="43"/>
      <c r="E260" s="44"/>
      <c r="F260" s="45"/>
      <c r="G260" s="45"/>
      <c r="H260" s="45"/>
      <c r="I260" s="45"/>
      <c r="J260" s="45"/>
      <c r="K260" s="46"/>
      <c r="L260" s="45"/>
    </row>
    <row r="261" ht="14.4">
      <c r="A261" s="98"/>
      <c r="B261" s="19"/>
      <c r="C261" s="37"/>
      <c r="D261" s="47"/>
      <c r="E261" s="48"/>
      <c r="F261" s="49"/>
      <c r="G261" s="49"/>
      <c r="H261" s="49"/>
      <c r="I261" s="49"/>
      <c r="J261" s="49"/>
      <c r="K261" s="50"/>
      <c r="L261" s="49"/>
    </row>
    <row r="262" ht="14.4">
      <c r="A262" s="139"/>
      <c r="B262" s="52"/>
      <c r="C262" s="53"/>
      <c r="D262" s="78" t="s">
        <v>41</v>
      </c>
      <c r="E262" s="79"/>
      <c r="F262" s="80">
        <v>520</v>
      </c>
      <c r="G262" s="81">
        <v>22.379999999999999</v>
      </c>
      <c r="H262" s="81">
        <v>24.370000000000001</v>
      </c>
      <c r="I262" s="81">
        <v>93.090000000000003</v>
      </c>
      <c r="J262" s="81">
        <v>689.10000000000002</v>
      </c>
      <c r="K262" s="82"/>
      <c r="L262" s="140">
        <f>SUM(L247:L261)</f>
        <v>79.320000000000007</v>
      </c>
    </row>
    <row r="263" ht="15">
      <c r="A263" s="141">
        <f>A247</f>
        <v>2</v>
      </c>
      <c r="B263" s="60">
        <f>B247</f>
        <v>4</v>
      </c>
      <c r="C263" s="62" t="s">
        <v>42</v>
      </c>
      <c r="D263" s="131" t="s">
        <v>31</v>
      </c>
      <c r="E263" s="48"/>
      <c r="F263" s="49"/>
      <c r="G263" s="49"/>
      <c r="H263" s="49"/>
      <c r="I263" s="49"/>
      <c r="J263" s="49"/>
      <c r="K263" s="50"/>
      <c r="L263" s="49"/>
    </row>
    <row r="264" ht="15">
      <c r="A264" s="98"/>
      <c r="B264" s="19"/>
      <c r="C264" s="37"/>
      <c r="D264" s="329" t="s">
        <v>43</v>
      </c>
      <c r="E264" s="166" t="s">
        <v>105</v>
      </c>
      <c r="F264" s="193">
        <v>210</v>
      </c>
      <c r="G264" s="168">
        <v>1.76</v>
      </c>
      <c r="H264" s="168">
        <v>5.6200000000000001</v>
      </c>
      <c r="I264" s="227">
        <v>10.539999999999999</v>
      </c>
      <c r="J264" s="168">
        <v>99.769999999999996</v>
      </c>
      <c r="K264" s="228">
        <v>170</v>
      </c>
      <c r="L264" s="238">
        <v>9.0600000000000005</v>
      </c>
    </row>
    <row r="265" ht="14.4">
      <c r="A265" s="98"/>
      <c r="B265" s="19"/>
      <c r="C265" s="37"/>
      <c r="D265" s="239" t="s">
        <v>27</v>
      </c>
      <c r="E265" s="214" t="s">
        <v>56</v>
      </c>
      <c r="F265" s="172">
        <v>90</v>
      </c>
      <c r="G265" s="95">
        <v>14.359999999999999</v>
      </c>
      <c r="H265" s="95">
        <v>16.710000000000001</v>
      </c>
      <c r="I265" s="208">
        <v>14.44</v>
      </c>
      <c r="J265" s="95">
        <v>277.94</v>
      </c>
      <c r="K265" s="173">
        <v>667</v>
      </c>
      <c r="L265" s="255">
        <v>52.579999999999998</v>
      </c>
    </row>
    <row r="266" ht="14.4">
      <c r="A266" s="98"/>
      <c r="B266" s="19"/>
      <c r="C266" s="37"/>
      <c r="D266" s="182"/>
      <c r="E266" s="220" t="s">
        <v>57</v>
      </c>
      <c r="F266" s="176">
        <v>90</v>
      </c>
      <c r="G266" s="101">
        <v>16.969999999999999</v>
      </c>
      <c r="H266" s="102">
        <v>4.4000000000000004</v>
      </c>
      <c r="I266" s="221">
        <v>3.3700000000000001</v>
      </c>
      <c r="J266" s="101">
        <v>212.87</v>
      </c>
      <c r="K266" s="177">
        <v>643</v>
      </c>
      <c r="L266" s="241"/>
    </row>
    <row r="267" ht="15">
      <c r="A267" s="98"/>
      <c r="B267" s="19"/>
      <c r="C267" s="37"/>
      <c r="D267" s="242"/>
      <c r="E267" s="217" t="s">
        <v>70</v>
      </c>
      <c r="F267" s="179">
        <v>240</v>
      </c>
      <c r="G267" s="114">
        <v>12.98</v>
      </c>
      <c r="H267" s="114">
        <v>25.390000000000001</v>
      </c>
      <c r="I267" s="211">
        <v>50.719999999999999</v>
      </c>
      <c r="J267" s="114">
        <v>505.41000000000003</v>
      </c>
      <c r="K267" s="180">
        <v>601</v>
      </c>
      <c r="L267" s="241"/>
    </row>
    <row r="268" ht="14.4">
      <c r="A268" s="98"/>
      <c r="B268" s="19"/>
      <c r="C268" s="37"/>
      <c r="D268" s="239" t="s">
        <v>48</v>
      </c>
      <c r="E268" s="214" t="s">
        <v>106</v>
      </c>
      <c r="F268" s="172">
        <v>150</v>
      </c>
      <c r="G268" s="95">
        <v>5.3200000000000003</v>
      </c>
      <c r="H268" s="95">
        <v>4.3700000000000001</v>
      </c>
      <c r="I268" s="208">
        <v>35.539999999999999</v>
      </c>
      <c r="J268" s="95">
        <v>210.90000000000001</v>
      </c>
      <c r="K268" s="173">
        <v>679</v>
      </c>
      <c r="L268" s="240">
        <v>6.6600000000000001</v>
      </c>
    </row>
    <row r="269" ht="15">
      <c r="A269" s="98"/>
      <c r="B269" s="19"/>
      <c r="C269" s="37"/>
      <c r="D269" s="242"/>
      <c r="E269" s="217" t="s">
        <v>104</v>
      </c>
      <c r="F269" s="179">
        <v>150</v>
      </c>
      <c r="G269" s="114">
        <v>2.4900000000000002</v>
      </c>
      <c r="H269" s="114">
        <v>7.2300000000000004</v>
      </c>
      <c r="I269" s="211">
        <v>16.609999999999999</v>
      </c>
      <c r="J269" s="114">
        <v>141.93000000000001</v>
      </c>
      <c r="K269" s="180">
        <v>716</v>
      </c>
      <c r="L269" s="243"/>
    </row>
    <row r="270" ht="14.4">
      <c r="A270" s="98"/>
      <c r="B270" s="19"/>
      <c r="C270" s="37"/>
      <c r="D270" s="239" t="s">
        <v>64</v>
      </c>
      <c r="E270" s="214" t="s">
        <v>37</v>
      </c>
      <c r="F270" s="172">
        <v>207</v>
      </c>
      <c r="G270" s="95">
        <v>0.26000000000000001</v>
      </c>
      <c r="H270" s="95">
        <v>5.9999999999999998e-002</v>
      </c>
      <c r="I270" s="208">
        <v>15.220000000000001</v>
      </c>
      <c r="J270" s="95">
        <v>59.229999999999997</v>
      </c>
      <c r="K270" s="173">
        <v>944</v>
      </c>
      <c r="L270" s="240">
        <v>5.2800000000000002</v>
      </c>
    </row>
    <row r="271" ht="14.4">
      <c r="A271" s="98"/>
      <c r="B271" s="19"/>
      <c r="C271" s="37"/>
      <c r="D271" s="182"/>
      <c r="E271" s="220" t="s">
        <v>76</v>
      </c>
      <c r="F271" s="176">
        <v>200</v>
      </c>
      <c r="G271" s="101">
        <v>0.35999999999999999</v>
      </c>
      <c r="H271" s="127"/>
      <c r="I271" s="221">
        <v>28.170000000000002</v>
      </c>
      <c r="J271" s="101">
        <v>109.25</v>
      </c>
      <c r="K271" s="177">
        <v>867</v>
      </c>
      <c r="L271" s="241"/>
    </row>
    <row r="272" ht="15">
      <c r="A272" s="98"/>
      <c r="B272" s="19"/>
      <c r="C272" s="37"/>
      <c r="D272" s="182"/>
      <c r="E272" s="324" t="s">
        <v>36</v>
      </c>
      <c r="F272" s="325">
        <v>200</v>
      </c>
      <c r="G272" s="326">
        <v>0.20000000000000001</v>
      </c>
      <c r="H272" s="107">
        <v>5.0000000000000003e-002</v>
      </c>
      <c r="I272" s="311">
        <v>15.01</v>
      </c>
      <c r="J272" s="107">
        <v>56.850000000000001</v>
      </c>
      <c r="K272" s="327">
        <v>943</v>
      </c>
      <c r="L272" s="241"/>
    </row>
    <row r="273" ht="15">
      <c r="A273" s="98"/>
      <c r="B273" s="19"/>
      <c r="C273" s="25"/>
      <c r="D273" s="253" t="s">
        <v>107</v>
      </c>
      <c r="E273" s="237" t="s">
        <v>52</v>
      </c>
      <c r="F273" s="193">
        <v>30</v>
      </c>
      <c r="G273" s="168">
        <v>1.98</v>
      </c>
      <c r="H273" s="168">
        <v>0.35999999999999999</v>
      </c>
      <c r="I273" s="168">
        <v>10.26</v>
      </c>
      <c r="J273" s="169">
        <v>54.299999999999997</v>
      </c>
      <c r="K273" s="137"/>
      <c r="L273" s="191">
        <v>2.48</v>
      </c>
    </row>
    <row r="274" ht="14.4">
      <c r="A274" s="98"/>
      <c r="B274" s="19"/>
      <c r="C274" s="25"/>
      <c r="D274" s="256"/>
      <c r="E274" s="44" t="s">
        <v>67</v>
      </c>
      <c r="F274" s="45">
        <v>30</v>
      </c>
      <c r="G274" s="45">
        <v>2.2799999999999998</v>
      </c>
      <c r="H274" s="45">
        <v>0.23999999999999999</v>
      </c>
      <c r="I274" s="45">
        <v>14.58</v>
      </c>
      <c r="J274" s="45">
        <v>71.400000000000006</v>
      </c>
      <c r="K274" s="46"/>
      <c r="L274" s="45">
        <v>3.2599999999999998</v>
      </c>
    </row>
    <row r="275" ht="14.4">
      <c r="A275" s="98"/>
      <c r="B275" s="19"/>
      <c r="C275" s="37"/>
      <c r="D275" s="47"/>
      <c r="E275" s="48"/>
      <c r="F275" s="49"/>
      <c r="G275" s="49"/>
      <c r="H275" s="49"/>
      <c r="I275" s="49"/>
      <c r="J275" s="49"/>
      <c r="K275" s="50"/>
      <c r="L275" s="49"/>
    </row>
    <row r="276" ht="14.4">
      <c r="A276" s="139"/>
      <c r="B276" s="52"/>
      <c r="C276" s="53"/>
      <c r="D276" s="78" t="s">
        <v>41</v>
      </c>
      <c r="E276" s="79"/>
      <c r="F276" s="80">
        <v>710</v>
      </c>
      <c r="G276" s="81">
        <v>25.84</v>
      </c>
      <c r="H276" s="81">
        <v>24.16</v>
      </c>
      <c r="I276" s="81">
        <v>94.599999999999994</v>
      </c>
      <c r="J276" s="81">
        <v>723.82000000000005</v>
      </c>
      <c r="K276" s="82"/>
      <c r="L276" s="140">
        <f>SUM(L263:L275)</f>
        <v>79.320000000000007</v>
      </c>
    </row>
    <row r="277" ht="15">
      <c r="A277" s="83">
        <f>A247</f>
        <v>2</v>
      </c>
      <c r="B277" s="84">
        <f>B247</f>
        <v>4</v>
      </c>
      <c r="C277" s="85" t="s">
        <v>55</v>
      </c>
      <c r="D277" s="204"/>
      <c r="E277" s="205"/>
      <c r="F277" s="206">
        <f>F262+F276</f>
        <v>1230</v>
      </c>
      <c r="G277" s="206">
        <f>G262+G276</f>
        <v>48.219999999999999</v>
      </c>
      <c r="H277" s="206">
        <f>H262+H276</f>
        <v>48.530000000000001</v>
      </c>
      <c r="I277" s="206">
        <f>I262+I276</f>
        <v>187.69</v>
      </c>
      <c r="J277" s="206">
        <f t="shared" ref="J277:L277" si="7">J262+J276</f>
        <v>1412.9200000000001</v>
      </c>
      <c r="K277" s="206"/>
      <c r="L277" s="206">
        <f t="shared" si="7"/>
        <v>158.64000000000001</v>
      </c>
    </row>
    <row r="278" ht="14.4">
      <c r="A278" s="90">
        <v>2</v>
      </c>
      <c r="B278" s="91">
        <v>5</v>
      </c>
      <c r="C278" s="92" t="s">
        <v>26</v>
      </c>
      <c r="D278" s="323" t="s">
        <v>31</v>
      </c>
      <c r="E278" s="214" t="s">
        <v>61</v>
      </c>
      <c r="F278" s="172">
        <v>60</v>
      </c>
      <c r="G278" s="95">
        <v>0.93000000000000005</v>
      </c>
      <c r="H278" s="95">
        <v>3.0499999999999998</v>
      </c>
      <c r="I278" s="208">
        <v>5.6299999999999999</v>
      </c>
      <c r="J278" s="95">
        <v>53.219999999999999</v>
      </c>
      <c r="K278" s="173">
        <v>79</v>
      </c>
      <c r="L278" s="240">
        <v>6.8899999999999997</v>
      </c>
    </row>
    <row r="279" ht="15">
      <c r="A279" s="98"/>
      <c r="B279" s="19"/>
      <c r="C279" s="37"/>
      <c r="D279" s="242"/>
      <c r="E279" s="217" t="s">
        <v>81</v>
      </c>
      <c r="F279" s="179">
        <v>60</v>
      </c>
      <c r="G279" s="114">
        <v>0.73999999999999999</v>
      </c>
      <c r="H279" s="114">
        <v>6.0800000000000001</v>
      </c>
      <c r="I279" s="211">
        <v>4.3700000000000001</v>
      </c>
      <c r="J279" s="114">
        <v>75.549999999999997</v>
      </c>
      <c r="K279" s="180">
        <v>100</v>
      </c>
      <c r="L279" s="243"/>
    </row>
    <row r="280" ht="14.4">
      <c r="A280" s="98"/>
      <c r="B280" s="19"/>
      <c r="C280" s="37"/>
      <c r="D280" s="239" t="s">
        <v>27</v>
      </c>
      <c r="E280" s="214" t="s">
        <v>108</v>
      </c>
      <c r="F280" s="172">
        <v>90</v>
      </c>
      <c r="G280" s="187">
        <v>11.6</v>
      </c>
      <c r="H280" s="95">
        <v>5.1799999999999997</v>
      </c>
      <c r="I280" s="208">
        <v>4.4400000000000004</v>
      </c>
      <c r="J280" s="95">
        <v>116.48999999999999</v>
      </c>
      <c r="K280" s="173">
        <v>508</v>
      </c>
      <c r="L280" s="240">
        <v>43.859999999999999</v>
      </c>
    </row>
    <row r="281" ht="15">
      <c r="A281" s="98"/>
      <c r="B281" s="19"/>
      <c r="C281" s="37"/>
      <c r="D281" s="242"/>
      <c r="E281" s="217" t="s">
        <v>83</v>
      </c>
      <c r="F281" s="179">
        <v>90</v>
      </c>
      <c r="G281" s="114">
        <v>11.539999999999999</v>
      </c>
      <c r="H281" s="114">
        <v>7.9699999999999998</v>
      </c>
      <c r="I281" s="211">
        <v>13.98</v>
      </c>
      <c r="J281" s="114">
        <v>175.72999999999999</v>
      </c>
      <c r="K281" s="180">
        <v>510</v>
      </c>
      <c r="L281" s="243"/>
    </row>
    <row r="282" ht="14.4">
      <c r="A282" s="98"/>
      <c r="B282" s="19"/>
      <c r="C282" s="37"/>
      <c r="D282" s="239" t="s">
        <v>48</v>
      </c>
      <c r="E282" s="214" t="s">
        <v>109</v>
      </c>
      <c r="F282" s="172">
        <v>150</v>
      </c>
      <c r="G282" s="95">
        <v>3.29</v>
      </c>
      <c r="H282" s="95">
        <v>4.8799999999999999</v>
      </c>
      <c r="I282" s="96">
        <v>22</v>
      </c>
      <c r="J282" s="95">
        <v>151.06999999999999</v>
      </c>
      <c r="K282" s="173">
        <v>694</v>
      </c>
      <c r="L282" s="330">
        <v>20.350000000000001</v>
      </c>
    </row>
    <row r="283" ht="15">
      <c r="A283" s="98"/>
      <c r="B283" s="19"/>
      <c r="C283" s="37"/>
      <c r="D283" s="242"/>
      <c r="E283" s="217" t="s">
        <v>86</v>
      </c>
      <c r="F283" s="179">
        <v>150</v>
      </c>
      <c r="G283" s="114">
        <v>3.8100000000000001</v>
      </c>
      <c r="H283" s="114">
        <v>5.4299999999999997</v>
      </c>
      <c r="I283" s="211">
        <v>38.609999999999999</v>
      </c>
      <c r="J283" s="114">
        <v>228.69</v>
      </c>
      <c r="K283" s="180">
        <v>682</v>
      </c>
      <c r="L283" s="331"/>
    </row>
    <row r="284" ht="14.4">
      <c r="A284" s="98"/>
      <c r="B284" s="19"/>
      <c r="C284" s="37"/>
      <c r="D284" s="239" t="s">
        <v>64</v>
      </c>
      <c r="E284" s="214" t="s">
        <v>37</v>
      </c>
      <c r="F284" s="172">
        <v>207</v>
      </c>
      <c r="G284" s="95">
        <v>0.26000000000000001</v>
      </c>
      <c r="H284" s="95">
        <v>5.9999999999999998e-002</v>
      </c>
      <c r="I284" s="208">
        <v>15.220000000000001</v>
      </c>
      <c r="J284" s="95">
        <v>59.229999999999997</v>
      </c>
      <c r="K284" s="173">
        <v>944</v>
      </c>
      <c r="L284" s="240">
        <v>5.96</v>
      </c>
    </row>
    <row r="285" ht="14.4">
      <c r="A285" s="98"/>
      <c r="B285" s="19"/>
      <c r="C285" s="37"/>
      <c r="D285" s="182"/>
      <c r="E285" s="220" t="s">
        <v>65</v>
      </c>
      <c r="F285" s="176">
        <v>200</v>
      </c>
      <c r="G285" s="101">
        <v>0.44</v>
      </c>
      <c r="H285" s="127"/>
      <c r="I285" s="221">
        <v>31.760000000000002</v>
      </c>
      <c r="J285" s="102">
        <v>115.59999999999999</v>
      </c>
      <c r="K285" s="177">
        <v>868</v>
      </c>
      <c r="L285" s="241"/>
    </row>
    <row r="286" ht="15">
      <c r="A286" s="98"/>
      <c r="B286" s="19"/>
      <c r="C286" s="37"/>
      <c r="D286" s="182"/>
      <c r="E286" s="324" t="s">
        <v>36</v>
      </c>
      <c r="F286" s="325">
        <v>200</v>
      </c>
      <c r="G286" s="326">
        <v>0.20000000000000001</v>
      </c>
      <c r="H286" s="107">
        <v>5.0000000000000003e-002</v>
      </c>
      <c r="I286" s="311">
        <v>15.01</v>
      </c>
      <c r="J286" s="107">
        <v>56.850000000000001</v>
      </c>
      <c r="K286" s="327">
        <v>943</v>
      </c>
      <c r="L286" s="241"/>
    </row>
    <row r="287" ht="15">
      <c r="A287" s="98"/>
      <c r="B287" s="19"/>
      <c r="C287" s="25"/>
      <c r="D287" s="40" t="s">
        <v>51</v>
      </c>
      <c r="E287" s="224" t="s">
        <v>52</v>
      </c>
      <c r="F287" s="189">
        <v>20</v>
      </c>
      <c r="G287" s="135">
        <v>1.3200000000000001</v>
      </c>
      <c r="H287" s="135">
        <v>0.23999999999999999</v>
      </c>
      <c r="I287" s="136">
        <v>9</v>
      </c>
      <c r="J287" s="190">
        <v>36.200000000000003</v>
      </c>
      <c r="K287" s="137"/>
      <c r="L287" s="191">
        <v>2.2599999999999998</v>
      </c>
    </row>
    <row r="288" ht="14.4">
      <c r="A288" s="98"/>
      <c r="B288" s="19"/>
      <c r="C288" s="37"/>
      <c r="D288" s="43"/>
      <c r="E288" s="44"/>
      <c r="F288" s="45"/>
      <c r="G288" s="45"/>
      <c r="H288" s="45"/>
      <c r="I288" s="45"/>
      <c r="J288" s="45"/>
      <c r="K288" s="46"/>
      <c r="L288" s="45"/>
    </row>
    <row r="289" ht="14.4">
      <c r="A289" s="98"/>
      <c r="B289" s="19"/>
      <c r="C289" s="37"/>
      <c r="D289" s="47"/>
      <c r="E289" s="48"/>
      <c r="F289" s="49"/>
      <c r="G289" s="49"/>
      <c r="H289" s="49"/>
      <c r="I289" s="49"/>
      <c r="J289" s="49"/>
      <c r="K289" s="50"/>
      <c r="L289" s="49"/>
    </row>
    <row r="290" ht="15.75" customHeight="1">
      <c r="A290" s="139"/>
      <c r="B290" s="52"/>
      <c r="C290" s="53"/>
      <c r="D290" s="78" t="s">
        <v>41</v>
      </c>
      <c r="E290" s="79"/>
      <c r="F290" s="80">
        <v>520</v>
      </c>
      <c r="G290" s="81">
        <v>17.52</v>
      </c>
      <c r="H290" s="81">
        <v>16.140000000000001</v>
      </c>
      <c r="I290" s="81">
        <v>82.370000000000005</v>
      </c>
      <c r="J290" s="81">
        <v>531.82000000000005</v>
      </c>
      <c r="K290" s="82"/>
      <c r="L290" s="140">
        <f>SUM(L278:L289)</f>
        <v>79.319999999999993</v>
      </c>
    </row>
    <row r="291" ht="15">
      <c r="A291" s="141">
        <f>A278</f>
        <v>2</v>
      </c>
      <c r="B291" s="60">
        <f>B278</f>
        <v>5</v>
      </c>
      <c r="C291" s="62" t="s">
        <v>42</v>
      </c>
      <c r="D291" s="131" t="s">
        <v>31</v>
      </c>
      <c r="E291" s="48"/>
      <c r="F291" s="49"/>
      <c r="G291" s="49"/>
      <c r="H291" s="49"/>
      <c r="I291" s="49"/>
      <c r="J291" s="49"/>
      <c r="K291" s="50"/>
      <c r="L291" s="49"/>
    </row>
    <row r="292" ht="15">
      <c r="A292" s="98"/>
      <c r="B292" s="19"/>
      <c r="C292" s="37"/>
      <c r="D292" s="131" t="s">
        <v>43</v>
      </c>
      <c r="E292" s="166" t="s">
        <v>77</v>
      </c>
      <c r="F292" s="193">
        <v>200</v>
      </c>
      <c r="G292" s="168">
        <v>4.7199999999999998</v>
      </c>
      <c r="H292" s="168">
        <v>4.4299999999999997</v>
      </c>
      <c r="I292" s="227">
        <v>15.970000000000001</v>
      </c>
      <c r="J292" s="168">
        <v>123.39</v>
      </c>
      <c r="K292" s="228">
        <v>206</v>
      </c>
      <c r="L292" s="238">
        <v>6.1500000000000004</v>
      </c>
    </row>
    <row r="293" ht="14.4">
      <c r="A293" s="98"/>
      <c r="B293" s="19"/>
      <c r="C293" s="37"/>
      <c r="D293" s="239" t="s">
        <v>45</v>
      </c>
      <c r="E293" s="214" t="s">
        <v>110</v>
      </c>
      <c r="F293" s="172">
        <v>90</v>
      </c>
      <c r="G293" s="187">
        <v>8.6400000000000006</v>
      </c>
      <c r="H293" s="95">
        <v>11.779999999999999</v>
      </c>
      <c r="I293" s="208">
        <v>4.04</v>
      </c>
      <c r="J293" s="95">
        <v>215.65000000000001</v>
      </c>
      <c r="K293" s="96">
        <v>591</v>
      </c>
      <c r="L293" s="240">
        <v>44.140000000000001</v>
      </c>
    </row>
    <row r="294" ht="15">
      <c r="A294" s="98"/>
      <c r="B294" s="19"/>
      <c r="C294" s="37"/>
      <c r="D294" s="242"/>
      <c r="E294" s="217" t="s">
        <v>83</v>
      </c>
      <c r="F294" s="179">
        <v>90</v>
      </c>
      <c r="G294" s="114">
        <v>11.539999999999999</v>
      </c>
      <c r="H294" s="114">
        <v>7.9699999999999998</v>
      </c>
      <c r="I294" s="211">
        <v>13.98</v>
      </c>
      <c r="J294" s="114">
        <v>175.72999999999999</v>
      </c>
      <c r="K294" s="129">
        <v>510</v>
      </c>
      <c r="L294" s="243"/>
    </row>
    <row r="295" ht="14.4">
      <c r="A295" s="98"/>
      <c r="B295" s="19"/>
      <c r="C295" s="37"/>
      <c r="D295" s="239" t="s">
        <v>48</v>
      </c>
      <c r="E295" s="214" t="s">
        <v>109</v>
      </c>
      <c r="F295" s="172">
        <v>150</v>
      </c>
      <c r="G295" s="95">
        <v>3.29</v>
      </c>
      <c r="H295" s="95">
        <v>4.8799999999999999</v>
      </c>
      <c r="I295" s="96">
        <v>22</v>
      </c>
      <c r="J295" s="95">
        <v>151.06999999999999</v>
      </c>
      <c r="K295" s="96">
        <v>694</v>
      </c>
      <c r="L295" s="332">
        <v>17</v>
      </c>
    </row>
    <row r="296" ht="15">
      <c r="A296" s="98"/>
      <c r="B296" s="19"/>
      <c r="C296" s="37"/>
      <c r="D296" s="242"/>
      <c r="E296" s="217" t="s">
        <v>86</v>
      </c>
      <c r="F296" s="179">
        <v>150</v>
      </c>
      <c r="G296" s="114">
        <v>3.8100000000000001</v>
      </c>
      <c r="H296" s="114">
        <v>5.4299999999999997</v>
      </c>
      <c r="I296" s="211">
        <v>38.609999999999999</v>
      </c>
      <c r="J296" s="114">
        <v>228.69</v>
      </c>
      <c r="K296" s="129">
        <v>682</v>
      </c>
      <c r="L296" s="333"/>
    </row>
    <row r="297" ht="14.4">
      <c r="A297" s="98"/>
      <c r="B297" s="19"/>
      <c r="C297" s="37"/>
      <c r="D297" s="239" t="s">
        <v>49</v>
      </c>
      <c r="E297" s="214" t="s">
        <v>37</v>
      </c>
      <c r="F297" s="172">
        <v>207</v>
      </c>
      <c r="G297" s="95">
        <v>0.26000000000000001</v>
      </c>
      <c r="H297" s="95">
        <v>5.9999999999999998e-002</v>
      </c>
      <c r="I297" s="208">
        <v>15.220000000000001</v>
      </c>
      <c r="J297" s="95">
        <v>59.229999999999997</v>
      </c>
      <c r="K297" s="96">
        <v>944</v>
      </c>
      <c r="L297" s="240">
        <v>5.3600000000000003</v>
      </c>
    </row>
    <row r="298" ht="14.4">
      <c r="A298" s="98"/>
      <c r="B298" s="19"/>
      <c r="C298" s="37"/>
      <c r="D298" s="182"/>
      <c r="E298" s="220" t="s">
        <v>65</v>
      </c>
      <c r="F298" s="176">
        <v>200</v>
      </c>
      <c r="G298" s="101">
        <v>0.44</v>
      </c>
      <c r="H298" s="127"/>
      <c r="I298" s="221">
        <v>31.760000000000002</v>
      </c>
      <c r="J298" s="102">
        <v>115.59999999999999</v>
      </c>
      <c r="K298" s="103">
        <v>868</v>
      </c>
      <c r="L298" s="241"/>
    </row>
    <row r="299" ht="15">
      <c r="A299" s="98"/>
      <c r="B299" s="19"/>
      <c r="C299" s="37"/>
      <c r="D299" s="182"/>
      <c r="E299" s="324" t="s">
        <v>36</v>
      </c>
      <c r="F299" s="325">
        <v>200</v>
      </c>
      <c r="G299" s="326">
        <v>0.20000000000000001</v>
      </c>
      <c r="H299" s="107">
        <v>5.0000000000000003e-002</v>
      </c>
      <c r="I299" s="311">
        <v>15.01</v>
      </c>
      <c r="J299" s="107">
        <v>56.850000000000001</v>
      </c>
      <c r="K299" s="108">
        <v>943</v>
      </c>
      <c r="L299" s="241"/>
    </row>
    <row r="300" ht="15">
      <c r="A300" s="98"/>
      <c r="B300" s="19"/>
      <c r="C300" s="25"/>
      <c r="D300" s="77" t="s">
        <v>111</v>
      </c>
      <c r="E300" s="224" t="s">
        <v>52</v>
      </c>
      <c r="F300" s="189">
        <v>30</v>
      </c>
      <c r="G300" s="168">
        <v>1.98</v>
      </c>
      <c r="H300" s="168">
        <v>0.35999999999999999</v>
      </c>
      <c r="I300" s="168">
        <v>10.26</v>
      </c>
      <c r="J300" s="169">
        <v>54.299999999999997</v>
      </c>
      <c r="K300" s="137"/>
      <c r="L300" s="191">
        <v>2.8799999999999999</v>
      </c>
    </row>
    <row r="301" ht="14.4">
      <c r="A301" s="98"/>
      <c r="B301" s="19"/>
      <c r="C301" s="37"/>
      <c r="D301" s="43"/>
      <c r="E301" s="44" t="s">
        <v>67</v>
      </c>
      <c r="F301" s="45">
        <v>30</v>
      </c>
      <c r="G301" s="45">
        <v>2.2799999999999998</v>
      </c>
      <c r="H301" s="45">
        <v>0.23999999999999999</v>
      </c>
      <c r="I301" s="45">
        <v>14.58</v>
      </c>
      <c r="J301" s="45">
        <v>71.400000000000006</v>
      </c>
      <c r="K301" s="46"/>
      <c r="L301" s="45">
        <v>3.79</v>
      </c>
    </row>
    <row r="302" ht="14.4">
      <c r="A302" s="139"/>
      <c r="B302" s="52"/>
      <c r="C302" s="53"/>
      <c r="D302" s="78" t="s">
        <v>41</v>
      </c>
      <c r="E302" s="79"/>
      <c r="F302" s="80">
        <v>907</v>
      </c>
      <c r="G302" s="81">
        <v>21.609999999999999</v>
      </c>
      <c r="H302" s="81">
        <v>21.75</v>
      </c>
      <c r="I302" s="81">
        <v>113.83</v>
      </c>
      <c r="J302" s="81">
        <v>790.63999999999999</v>
      </c>
      <c r="K302" s="82"/>
      <c r="L302" s="140">
        <f>SUM(L291:L301)</f>
        <v>79.319999999999993</v>
      </c>
    </row>
    <row r="303" ht="15">
      <c r="A303" s="83">
        <f>A278</f>
        <v>2</v>
      </c>
      <c r="B303" s="84">
        <f>B278</f>
        <v>5</v>
      </c>
      <c r="C303" s="85" t="s">
        <v>55</v>
      </c>
      <c r="D303" s="204"/>
      <c r="E303" s="205"/>
      <c r="F303" s="206">
        <f>F290+F302</f>
        <v>1427</v>
      </c>
      <c r="G303" s="206">
        <f>G290+G302</f>
        <v>39.129999999999995</v>
      </c>
      <c r="H303" s="206">
        <f>H290+H302</f>
        <v>37.890000000000001</v>
      </c>
      <c r="I303" s="206">
        <f>I290+I302</f>
        <v>196.19999999999999</v>
      </c>
      <c r="J303" s="206">
        <f t="shared" ref="J303:L303" si="8">J290+J302</f>
        <v>1322.46</v>
      </c>
      <c r="K303" s="206"/>
      <c r="L303" s="206">
        <f t="shared" si="8"/>
        <v>158.63999999999999</v>
      </c>
    </row>
    <row r="304" ht="13.800000000000001">
      <c r="A304" s="334"/>
      <c r="B304" s="335"/>
      <c r="C304" s="336" t="s">
        <v>112</v>
      </c>
      <c r="D304" s="336"/>
      <c r="E304" s="336"/>
      <c r="F304" s="337">
        <f>(F31+F63+F96+F125+F157+F181+F213+F246+F277+F303)/(IF(F31=0,0,1)+IF(F63=0,0,1)+IF(F96=0,0,1)+IF(F125=0,0,1)+IF(F157=0,0,1)+IF(F181=0,0,1)+IF(F213=0,0,1)+IF(F246=0,0,1)+IF(F277=0,0,1)+IF(F303=0,0,1))</f>
        <v>1278.8</v>
      </c>
      <c r="G304" s="337">
        <f>(G31+G63+G96+G125+G157+G181+G213+G246+G277+G303)/(IF(G31=0,0,1)+IF(G63=0,0,1)+IF(G96=0,0,1)+IF(G125=0,0,1)+IF(G157=0,0,1)+IF(G181=0,0,1)+IF(G213=0,0,1)+IF(G246=0,0,1)+IF(G277=0,0,1)+IF(G303=0,0,1))</f>
        <v>44.024999999999999</v>
      </c>
      <c r="H304" s="337">
        <f>(H31+H63+H96+H125+H157+H181+H213+H246+H277+H303)/(IF(H31=0,0,1)+IF(H63=0,0,1)+IF(H96=0,0,1)+IF(H125=0,0,1)+IF(H157=0,0,1)+IF(H181=0,0,1)+IF(H213=0,0,1)+IF(H246=0,0,1)+IF(H277=0,0,1)+IF(H303=0,0,1))</f>
        <v>40.871000000000002</v>
      </c>
      <c r="I304" s="337">
        <f>(I31+I63+I96+I125+I157+I181+I213+I246+I277+I303)/(IF(I31=0,0,1)+IF(I63=0,0,1)+IF(I96=0,0,1)+IF(I125=0,0,1)+IF(I157=0,0,1)+IF(I181=0,0,1)+IF(I213=0,0,1)+IF(I246=0,0,1)+IF(I277=0,0,1)+IF(I303=0,0,1))</f>
        <v>184.67900000000003</v>
      </c>
      <c r="J304" s="337">
        <f>(J31+J63+J96+J125+J157+J181+J213+J246+J277+J303)/(IF(J31=0,0,1)+IF(J63=0,0,1)+IF(J96=0,0,1)+IF(J125=0,0,1)+IF(J157=0,0,1)+IF(J181=0,0,1)+IF(J213=0,0,1)+IF(J246=0,0,1)+IF(J277=0,0,1)+IF(J303=0,0,1))</f>
        <v>1316.634</v>
      </c>
      <c r="K304" s="337"/>
      <c r="L304" s="337">
        <v>158.63999999999999</v>
      </c>
    </row>
  </sheetData>
  <mergeCells count="139">
    <mergeCell ref="C1:E1"/>
    <mergeCell ref="H1:K1"/>
    <mergeCell ref="H2:K2"/>
    <mergeCell ref="D6:D8"/>
    <mergeCell ref="L6:L8"/>
    <mergeCell ref="D9:D11"/>
    <mergeCell ref="L9:L11"/>
    <mergeCell ref="D12:D13"/>
    <mergeCell ref="L12:L13"/>
    <mergeCell ref="L21:L22"/>
    <mergeCell ref="D24:D25"/>
    <mergeCell ref="L24:L25"/>
    <mergeCell ref="C31:D31"/>
    <mergeCell ref="D32:D34"/>
    <mergeCell ref="L32:L34"/>
    <mergeCell ref="D35:D36"/>
    <mergeCell ref="L35:L36"/>
    <mergeCell ref="D37:D39"/>
    <mergeCell ref="L37:L39"/>
    <mergeCell ref="D40:D42"/>
    <mergeCell ref="L40:L42"/>
    <mergeCell ref="D50:D52"/>
    <mergeCell ref="L50:L52"/>
    <mergeCell ref="D53:D54"/>
    <mergeCell ref="L53:L54"/>
    <mergeCell ref="D55:D57"/>
    <mergeCell ref="L55:L57"/>
    <mergeCell ref="C63:D63"/>
    <mergeCell ref="D64:D66"/>
    <mergeCell ref="L64:L66"/>
    <mergeCell ref="D67:D68"/>
    <mergeCell ref="L67:L68"/>
    <mergeCell ref="D69:D71"/>
    <mergeCell ref="L69:L71"/>
    <mergeCell ref="L73:L75"/>
    <mergeCell ref="L83:L85"/>
    <mergeCell ref="L86:L87"/>
    <mergeCell ref="L88:L90"/>
    <mergeCell ref="C96:D96"/>
    <mergeCell ref="D97:D98"/>
    <mergeCell ref="L97:L98"/>
    <mergeCell ref="D99:D100"/>
    <mergeCell ref="L99:L100"/>
    <mergeCell ref="D101:D102"/>
    <mergeCell ref="L101:L102"/>
    <mergeCell ref="D103:D105"/>
    <mergeCell ref="L103:L105"/>
    <mergeCell ref="L113:L114"/>
    <mergeCell ref="L115:L116"/>
    <mergeCell ref="L117:L119"/>
    <mergeCell ref="C125:D125"/>
    <mergeCell ref="D126:D128"/>
    <mergeCell ref="L126:L128"/>
    <mergeCell ref="D129:D131"/>
    <mergeCell ref="L129:L131"/>
    <mergeCell ref="D132:D133"/>
    <mergeCell ref="L132:L133"/>
    <mergeCell ref="D134:D136"/>
    <mergeCell ref="L134:L136"/>
    <mergeCell ref="D144:D146"/>
    <mergeCell ref="L144:L146"/>
    <mergeCell ref="D147:D148"/>
    <mergeCell ref="L147:L148"/>
    <mergeCell ref="D149:D151"/>
    <mergeCell ref="L149:L151"/>
    <mergeCell ref="C157:D157"/>
    <mergeCell ref="D158:D160"/>
    <mergeCell ref="L158:L160"/>
    <mergeCell ref="D161:D163"/>
    <mergeCell ref="L161:L163"/>
    <mergeCell ref="D164:D165"/>
    <mergeCell ref="L164:L165"/>
    <mergeCell ref="D171:D172"/>
    <mergeCell ref="L171:L172"/>
    <mergeCell ref="D174:D175"/>
    <mergeCell ref="L174:L175"/>
    <mergeCell ref="C181:D181"/>
    <mergeCell ref="D182:D184"/>
    <mergeCell ref="L182:L184"/>
    <mergeCell ref="D185:D187"/>
    <mergeCell ref="L185:L187"/>
    <mergeCell ref="D188:D189"/>
    <mergeCell ref="L188:L189"/>
    <mergeCell ref="D190:D192"/>
    <mergeCell ref="L190:L192"/>
    <mergeCell ref="D200:D202"/>
    <mergeCell ref="L200:L202"/>
    <mergeCell ref="D203:D204"/>
    <mergeCell ref="L203:L204"/>
    <mergeCell ref="D205:D207"/>
    <mergeCell ref="L205:L207"/>
    <mergeCell ref="C213:D213"/>
    <mergeCell ref="D214:D216"/>
    <mergeCell ref="L214:L216"/>
    <mergeCell ref="D217:D220"/>
    <mergeCell ref="L217:L220"/>
    <mergeCell ref="D221:D222"/>
    <mergeCell ref="L221:L222"/>
    <mergeCell ref="D223:D225"/>
    <mergeCell ref="L223:L225"/>
    <mergeCell ref="D232:D235"/>
    <mergeCell ref="L232:L235"/>
    <mergeCell ref="D236:D237"/>
    <mergeCell ref="L236:L237"/>
    <mergeCell ref="D238:D240"/>
    <mergeCell ref="L238:L240"/>
    <mergeCell ref="C246:D246"/>
    <mergeCell ref="D247:D249"/>
    <mergeCell ref="L247:L249"/>
    <mergeCell ref="D250:D252"/>
    <mergeCell ref="L250:L252"/>
    <mergeCell ref="D253:D254"/>
    <mergeCell ref="L253:L254"/>
    <mergeCell ref="D255:D257"/>
    <mergeCell ref="L255:L257"/>
    <mergeCell ref="D265:D267"/>
    <mergeCell ref="L265:L267"/>
    <mergeCell ref="D268:D269"/>
    <mergeCell ref="L268:L269"/>
    <mergeCell ref="D270:D272"/>
    <mergeCell ref="L270:L272"/>
    <mergeCell ref="D273:D274"/>
    <mergeCell ref="C277:D277"/>
    <mergeCell ref="D278:D279"/>
    <mergeCell ref="L278:L279"/>
    <mergeCell ref="D280:D281"/>
    <mergeCell ref="L280:L281"/>
    <mergeCell ref="D282:D283"/>
    <mergeCell ref="L282:L283"/>
    <mergeCell ref="D284:D286"/>
    <mergeCell ref="L284:L286"/>
    <mergeCell ref="D293:D294"/>
    <mergeCell ref="L293:L294"/>
    <mergeCell ref="D295:D296"/>
    <mergeCell ref="L295:L296"/>
    <mergeCell ref="D297:D299"/>
    <mergeCell ref="L297:L299"/>
    <mergeCell ref="C303:D303"/>
    <mergeCell ref="C304:E304"/>
  </mergeCells>
  <printOptions headings="0" gridLines="0"/>
  <pageMargins left="0.69999999999999996" right="0.69999999999999996" top="0.75" bottom="0.75" header="0.29999999999999999" footer="0.29999999999999999"/>
  <pageSetup paperSize="9" scale="1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2022-05-16T14:23:56Z</dcterms:created>
  <dcterms:modified xsi:type="dcterms:W3CDTF">2024-01-29T14:21:18Z</dcterms:modified>
</cp:coreProperties>
</file>